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2\CAPSTONE\2. FEB 2019 CAPSTONE\"/>
    </mc:Choice>
  </mc:AlternateContent>
  <bookViews>
    <workbookView xWindow="0" yWindow="0" windowWidth="28800" windowHeight="12300" tabRatio="931" activeTab="1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2" i="3" l="1"/>
  <c r="J54" i="3" s="1"/>
  <c r="J43" i="3"/>
  <c r="J55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<sst xmlns="http://schemas.openxmlformats.org/spreadsheetml/2006/main" count="3013" uniqueCount="97">
  <si>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</si>
  <si>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</si>
  <si>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</si>
  <si>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</si>
  <si>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</si>
  <si>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</si>
  <si>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</si>
  <si>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</si>
  <si>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</si>
  <si>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</si>
  <si>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</si>
  <si>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</si>
  <si>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</si>
  <si>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</si>
  <si>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</si>
  <si>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</si>
  <si>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</si>
  <si>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</si>
  <si>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</si>
  <si>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</si>
  <si>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</si>
  <si>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</si>
  <si>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</si>
  <si>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</si>
  <si>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</si>
  <si>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</si>
  <si>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</si>
  <si>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</si>
  <si>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</si>
  <si>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</si>
  <si>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</si>
  <si>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</si>
  <si>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</si>
  <si>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</si>
  <si>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</si>
  <si>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</si>
  <si>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</si>
  <si>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</si>
  <si>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</si>
  <si>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</si>
  <si>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</si>
  <si>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</si>
  <si>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</si>
  <si>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</si>
  <si>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</si>
  <si>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</si>
  <si>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</si>
  <si>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</si>
  <si>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</si>
  <si>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</si>
  <si>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</si>
  <si>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</si>
  <si>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</si>
  <si>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</si>
  <si>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</si>
  <si>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</si>
  <si>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</si>
  <si>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</si>
  <si>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</si>
  <si>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</si>
  <si>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</si>
  <si>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</si>
  <si>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</si>
  <si>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</si>
  <si>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</si>
  <si>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</si>
  <si>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</si>
  <si>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</si>
  <si>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</si>
  <si>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</si>
  <si>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</si>
  <si>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</si>
  <si>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</si>
  <si>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</si>
  <si>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</si>
  <si>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</si>
  <si>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</si>
  <si>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</si>
  <si>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</si>
  <si>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</si>
  <si>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</si>
  <si>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</si>
  <si>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</si>
  <si>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</si>
  <si>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</si>
  <si>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</si>
  <si>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</si>
  <si>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</si>
  <si>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</si>
  <si>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</si>
  <si>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</si>
  <si>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</si>
  <si>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LT</t>
  </si>
  <si>
    <t>RATHERS</t>
  </si>
  <si>
    <t>LTJG</t>
  </si>
  <si>
    <t>GUMP</t>
  </si>
  <si>
    <t>USCGC BUSTED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</si>
</sst>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21" fillId="0" borderId="46" xfId="0" applyFont="1" applyFill="1" applyBorder="1" applyAlignment="1" applyProtection="1"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0" fillId="0" borderId="0" xfId="0" applyAlignment="1"/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left" vertical="top"/>
    </xf>
    <xf numFmtId="0" fontId="7" fillId="2" borderId="1" xfId="0" applyFont="1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6" xfId="0" applyFill="1" applyBorder="1" applyProtection="1"/>
    <xf numFmtId="0" fontId="0" fillId="2" borderId="15" xfId="0" applyFill="1" applyBorder="1" applyProtection="1"/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zoomScaleNormal="100" zoomScalePageLayoutView="60" workbookViewId="0">
      <selection activeCell="B11" sqref="B11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1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82" t="s">
        <v>87</v>
      </c>
      <c r="B2" s="82"/>
      <c r="C2" s="40"/>
      <c r="D2" s="56" t="s">
        <v>38</v>
      </c>
      <c r="E2" s="81" t="s">
        <v>34</v>
      </c>
      <c r="F2" s="81"/>
      <c r="G2" s="81"/>
      <c r="H2" s="81" t="s">
        <v>39</v>
      </c>
      <c r="I2" s="81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92</v>
      </c>
      <c r="E3" s="79" t="s">
        <v>93</v>
      </c>
      <c r="F3" s="79"/>
      <c r="G3" s="79"/>
      <c r="H3" s="77" t="s">
        <v>96</v>
      </c>
      <c r="I3" s="77"/>
      <c r="J3" s="61" t="s">
        <v>40</v>
      </c>
      <c r="K3" s="57">
        <f>'ICA 1'!J60</f>
        <v>117.60000000000001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94</v>
      </c>
      <c r="E4" s="79" t="s">
        <v>95</v>
      </c>
      <c r="F4" s="79"/>
      <c r="G4" s="79"/>
      <c r="H4" s="77" t="s">
        <v>96</v>
      </c>
      <c r="I4" s="77"/>
      <c r="J4" s="61" t="s">
        <v>41</v>
      </c>
      <c r="K4" s="57">
        <f>'ICA 2'!J60</f>
        <v>115.05000000000001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/>
      <c r="E5" s="79"/>
      <c r="F5" s="79"/>
      <c r="G5" s="79"/>
      <c r="H5" s="77"/>
      <c r="I5" s="77"/>
      <c r="J5" s="61" t="s">
        <v>42</v>
      </c>
      <c r="K5" s="57">
        <f>'ICA 3'!J60</f>
        <v>0</v>
      </c>
      <c r="N5" s="51">
        <f>A15</f>
        <v>43880</v>
      </c>
      <c r="O5" s="62">
        <f>'Sign-In'!B5</f>
        <v>0</v>
      </c>
      <c r="P5" s="62">
        <f>'Sign-In'!C5</f>
        <v>2</v>
      </c>
      <c r="Q5" s="62">
        <f>'Sign-In'!D5</f>
        <v>0</v>
      </c>
      <c r="R5" s="45"/>
      <c r="S5" s="52">
        <f>A15</f>
        <v>43880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9"/>
      <c r="F6" s="79"/>
      <c r="G6" s="79"/>
      <c r="H6" s="78"/>
      <c r="I6" s="78"/>
      <c r="J6" s="61" t="s">
        <v>43</v>
      </c>
      <c r="K6" s="57">
        <f>'ICA 4'!J60</f>
        <v>0</v>
      </c>
      <c r="N6" s="51">
        <f>(N5)+1</f>
        <v>43881</v>
      </c>
      <c r="O6" s="62">
        <f>'Sign-In'!B6</f>
        <v>0</v>
      </c>
      <c r="P6" s="62">
        <f>'Sign-In'!C6</f>
        <v>2</v>
      </c>
      <c r="Q6" s="62">
        <f>'Sign-In'!D6</f>
        <v>0</v>
      </c>
      <c r="R6" s="45"/>
      <c r="S6" s="52">
        <f>N6</f>
        <v>43881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9"/>
      <c r="F7" s="79"/>
      <c r="G7" s="79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43882</v>
      </c>
      <c r="O7" s="62">
        <f>'Sign-In'!B7</f>
        <v>0</v>
      </c>
      <c r="P7" s="62">
        <f>'Sign-In'!C7</f>
        <v>0</v>
      </c>
      <c r="Q7" s="62">
        <f>'Sign-In'!D7</f>
        <v>0</v>
      </c>
      <c r="R7" s="45"/>
      <c r="S7" s="52">
        <f t="shared" ref="S7:S35" si="1">N7</f>
        <v>43882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82" t="s">
        <v>35</v>
      </c>
      <c r="B8" s="82"/>
      <c r="C8" s="40"/>
      <c r="D8" s="55"/>
      <c r="E8" s="79"/>
      <c r="F8" s="79"/>
      <c r="G8" s="79"/>
      <c r="H8" s="77"/>
      <c r="I8" s="77"/>
      <c r="J8" s="61" t="s">
        <v>45</v>
      </c>
      <c r="K8" s="57">
        <f>'ICA 6'!J60</f>
        <v>0</v>
      </c>
      <c r="N8" s="51">
        <f t="shared" si="0"/>
        <v>43883</v>
      </c>
      <c r="O8" s="62">
        <f>'Sign-In'!B8</f>
        <v>0</v>
      </c>
      <c r="P8" s="62">
        <f>'Sign-In'!C8</f>
        <v>0</v>
      </c>
      <c r="Q8" s="62">
        <f>'Sign-In'!D8</f>
        <v>0</v>
      </c>
      <c r="R8" s="45"/>
      <c r="S8" s="52">
        <f t="shared" si="1"/>
        <v>43883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9"/>
      <c r="F9" s="79"/>
      <c r="G9" s="79"/>
      <c r="H9" s="77"/>
      <c r="I9" s="77"/>
      <c r="J9" s="61" t="s">
        <v>46</v>
      </c>
      <c r="K9" s="57">
        <f>'ICA 7'!J60</f>
        <v>0</v>
      </c>
      <c r="N9" s="51">
        <f t="shared" si="0"/>
        <v>43884</v>
      </c>
      <c r="O9" s="62">
        <f>'Sign-In'!B9</f>
        <v>0</v>
      </c>
      <c r="P9" s="62">
        <f>'Sign-In'!C9</f>
        <v>2</v>
      </c>
      <c r="Q9" s="62">
        <f>'Sign-In'!D9</f>
        <v>0</v>
      </c>
      <c r="R9" s="45"/>
      <c r="S9" s="52">
        <f t="shared" si="1"/>
        <v>43884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9"/>
      <c r="F10" s="79"/>
      <c r="G10" s="79"/>
      <c r="H10" s="77"/>
      <c r="I10" s="77"/>
      <c r="J10" s="61" t="s">
        <v>47</v>
      </c>
      <c r="K10" s="57">
        <f>'ICA 8'!J60</f>
        <v>0</v>
      </c>
      <c r="N10" s="51">
        <f t="shared" si="0"/>
        <v>43885</v>
      </c>
      <c r="O10" s="62">
        <f>'Sign-In'!B10</f>
        <v>0</v>
      </c>
      <c r="P10" s="62">
        <f>'Sign-In'!C10</f>
        <v>2</v>
      </c>
      <c r="Q10" s="62">
        <f>'Sign-In'!D10</f>
        <v>2</v>
      </c>
      <c r="R10" s="45"/>
      <c r="S10" s="52">
        <f t="shared" si="1"/>
        <v>43885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9"/>
      <c r="F11" s="79"/>
      <c r="G11" s="79"/>
      <c r="H11" s="78"/>
      <c r="I11" s="78"/>
      <c r="J11" s="61" t="s">
        <v>48</v>
      </c>
      <c r="K11" s="57">
        <f>'ICA 9'!J60</f>
        <v>0</v>
      </c>
      <c r="N11" s="51">
        <f t="shared" si="0"/>
        <v>43886</v>
      </c>
      <c r="O11" s="62">
        <f>'Sign-In'!B11</f>
        <v>2</v>
      </c>
      <c r="P11" s="62">
        <f>'Sign-In'!C11</f>
        <v>2</v>
      </c>
      <c r="Q11" s="62">
        <f>'Sign-In'!D11</f>
        <v>2</v>
      </c>
      <c r="R11" s="45"/>
      <c r="S11" s="52">
        <f t="shared" si="1"/>
        <v>43886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9"/>
      <c r="F12" s="79"/>
      <c r="G12" s="79"/>
      <c r="H12" s="78"/>
      <c r="I12" s="78"/>
      <c r="J12" s="61" t="s">
        <v>49</v>
      </c>
      <c r="K12" s="57">
        <f>'ICA 10'!J60</f>
        <v>0</v>
      </c>
      <c r="N12" s="51">
        <f t="shared" si="0"/>
        <v>43887</v>
      </c>
      <c r="O12" s="62">
        <f>'Sign-In'!B12</f>
        <v>2</v>
      </c>
      <c r="P12" s="62">
        <f>'Sign-In'!C12</f>
        <v>2</v>
      </c>
      <c r="Q12" s="62">
        <f>'Sign-In'!D12</f>
        <v>2</v>
      </c>
      <c r="R12" s="45"/>
      <c r="S12" s="52">
        <f t="shared" si="1"/>
        <v>43887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9"/>
      <c r="F13" s="79"/>
      <c r="G13" s="79"/>
      <c r="H13" s="77"/>
      <c r="I13" s="77"/>
      <c r="J13" s="61" t="s">
        <v>50</v>
      </c>
      <c r="K13" s="57">
        <f>'ICA 11'!J60</f>
        <v>0</v>
      </c>
      <c r="N13" s="51">
        <f t="shared" si="0"/>
        <v>43888</v>
      </c>
      <c r="O13" s="62">
        <f>'Sign-In'!B13</f>
        <v>2</v>
      </c>
      <c r="P13" s="62">
        <f>'Sign-In'!C13</f>
        <v>2</v>
      </c>
      <c r="Q13" s="62">
        <f>'Sign-In'!D13</f>
        <v>2</v>
      </c>
      <c r="R13" s="45"/>
      <c r="S13" s="52">
        <f t="shared" si="1"/>
        <v>43888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83" t="s">
        <v>37</v>
      </c>
      <c r="B14" s="83"/>
      <c r="C14" s="40"/>
      <c r="D14" s="55"/>
      <c r="E14" s="79"/>
      <c r="F14" s="79"/>
      <c r="G14" s="79"/>
      <c r="H14" s="77"/>
      <c r="I14" s="77"/>
      <c r="J14" s="61" t="s">
        <v>51</v>
      </c>
      <c r="K14" s="57">
        <f>'ICA 12'!J60</f>
        <v>0</v>
      </c>
      <c r="N14" s="51">
        <f t="shared" si="0"/>
        <v>43889</v>
      </c>
      <c r="O14" s="62">
        <f>'Sign-In'!B14</f>
        <v>2</v>
      </c>
      <c r="P14" s="62">
        <f>'Sign-In'!C14</f>
        <v>0</v>
      </c>
      <c r="Q14" s="62">
        <f>'Sign-In'!D14</f>
        <v>0</v>
      </c>
      <c r="R14" s="45"/>
      <c r="S14" s="52">
        <f t="shared" si="1"/>
        <v>43889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84">
        <v>43880</v>
      </c>
      <c r="B15" s="84"/>
      <c r="C15" s="40"/>
      <c r="D15" s="55"/>
      <c r="E15" s="79"/>
      <c r="F15" s="79"/>
      <c r="G15" s="79"/>
      <c r="H15" s="77"/>
      <c r="I15" s="77"/>
      <c r="J15" s="61" t="s">
        <v>52</v>
      </c>
      <c r="K15" s="57">
        <f>'ICA 13'!J60</f>
        <v>0</v>
      </c>
      <c r="N15" s="51">
        <f t="shared" si="0"/>
        <v>43890</v>
      </c>
      <c r="O15" s="62">
        <f>'Sign-In'!B15</f>
        <v>0</v>
      </c>
      <c r="P15" s="62">
        <f>'Sign-In'!C15</f>
        <v>0</v>
      </c>
      <c r="Q15" s="62">
        <f>'Sign-In'!D15</f>
        <v>0</v>
      </c>
      <c r="R15" s="45"/>
      <c r="S15" s="52">
        <f t="shared" si="1"/>
        <v>43890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9"/>
      <c r="F16" s="79"/>
      <c r="G16" s="79"/>
      <c r="H16" s="78"/>
      <c r="I16" s="78"/>
      <c r="J16" s="61" t="s">
        <v>53</v>
      </c>
      <c r="K16" s="57">
        <f>'ICA 14'!J60</f>
        <v>0</v>
      </c>
      <c r="N16" s="51">
        <f t="shared" si="0"/>
        <v>43891</v>
      </c>
      <c r="O16" s="62">
        <f>'Sign-In'!B16</f>
        <v>0</v>
      </c>
      <c r="P16" s="62">
        <f>'Sign-In'!C16</f>
        <v>0</v>
      </c>
      <c r="Q16" s="62">
        <f>'Sign-In'!D16</f>
        <v>0</v>
      </c>
      <c r="R16" s="45"/>
      <c r="S16" s="52">
        <f t="shared" si="1"/>
        <v>43891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72" t="s">
        <v>81</v>
      </c>
      <c r="B17" s="72"/>
      <c r="C17" s="40"/>
      <c r="D17" s="55"/>
      <c r="E17" s="79"/>
      <c r="F17" s="79"/>
      <c r="G17" s="79"/>
      <c r="H17" s="78"/>
      <c r="I17" s="78"/>
      <c r="J17" s="61" t="s">
        <v>54</v>
      </c>
      <c r="K17" s="57">
        <f>'ICA 15'!J60</f>
        <v>0</v>
      </c>
      <c r="N17" s="51">
        <f t="shared" si="0"/>
        <v>43892</v>
      </c>
      <c r="O17" s="62">
        <f>'Sign-In'!B17</f>
        <v>0</v>
      </c>
      <c r="P17" s="62">
        <f>'Sign-In'!C17</f>
        <v>2</v>
      </c>
      <c r="Q17" s="62">
        <f>'Sign-In'!D17</f>
        <v>0</v>
      </c>
      <c r="R17" s="45"/>
      <c r="S17" s="52">
        <f t="shared" si="1"/>
        <v>43892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72"/>
      <c r="B18" s="72"/>
      <c r="C18" s="40"/>
      <c r="D18" s="55"/>
      <c r="E18" s="79"/>
      <c r="F18" s="79"/>
      <c r="G18" s="79"/>
      <c r="H18" s="77"/>
      <c r="I18" s="77"/>
      <c r="J18" s="61" t="s">
        <v>55</v>
      </c>
      <c r="K18" s="57">
        <f>'ICA 16'!J60</f>
        <v>0</v>
      </c>
      <c r="N18" s="51">
        <f t="shared" si="0"/>
        <v>43893</v>
      </c>
      <c r="O18" s="62">
        <f>'Sign-In'!B18</f>
        <v>0</v>
      </c>
      <c r="P18" s="62">
        <f>'Sign-In'!C18</f>
        <v>2</v>
      </c>
      <c r="Q18" s="62">
        <f>'Sign-In'!D18</f>
        <v>0</v>
      </c>
      <c r="R18" s="45"/>
      <c r="S18" s="52">
        <f t="shared" si="1"/>
        <v>43893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73">
        <f>SUM(K3:K52)</f>
        <v>232.65000000000003</v>
      </c>
      <c r="B19" s="73"/>
      <c r="C19" s="40"/>
      <c r="D19" s="55"/>
      <c r="E19" s="79"/>
      <c r="F19" s="79"/>
      <c r="G19" s="79"/>
      <c r="H19" s="77"/>
      <c r="I19" s="77"/>
      <c r="J19" s="61" t="s">
        <v>56</v>
      </c>
      <c r="K19" s="57">
        <f>'ICA 17'!J60</f>
        <v>0</v>
      </c>
      <c r="N19" s="51">
        <f t="shared" si="0"/>
        <v>43894</v>
      </c>
      <c r="O19" s="62">
        <f>'Sign-In'!B19</f>
        <v>0</v>
      </c>
      <c r="P19" s="62">
        <f>'Sign-In'!C19</f>
        <v>2</v>
      </c>
      <c r="Q19" s="62">
        <f>'Sign-In'!D19</f>
        <v>0</v>
      </c>
      <c r="R19" s="45"/>
      <c r="S19" s="52">
        <f t="shared" si="1"/>
        <v>43894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9"/>
      <c r="F20" s="79"/>
      <c r="G20" s="79"/>
      <c r="H20" s="77"/>
      <c r="I20" s="77"/>
      <c r="J20" s="61" t="s">
        <v>57</v>
      </c>
      <c r="K20" s="57">
        <f>'ICA 18'!J60</f>
        <v>0</v>
      </c>
      <c r="N20" s="51">
        <f t="shared" si="0"/>
        <v>43895</v>
      </c>
      <c r="O20" s="62">
        <f>'Sign-In'!B20</f>
        <v>0</v>
      </c>
      <c r="P20" s="62">
        <f>'Sign-In'!C20</f>
        <v>2</v>
      </c>
      <c r="Q20" s="62">
        <f>'Sign-In'!D20</f>
        <v>2</v>
      </c>
      <c r="R20" s="45"/>
      <c r="S20" s="52">
        <f t="shared" si="1"/>
        <v>43895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9"/>
      <c r="F21" s="79"/>
      <c r="G21" s="79"/>
      <c r="H21" s="78"/>
      <c r="I21" s="78"/>
      <c r="J21" s="61" t="s">
        <v>58</v>
      </c>
      <c r="K21" s="57">
        <f>'ICA 19'!J60</f>
        <v>0</v>
      </c>
      <c r="N21" s="51">
        <f t="shared" si="0"/>
        <v>43896</v>
      </c>
      <c r="O21" s="62">
        <f>'Sign-In'!B21</f>
        <v>1</v>
      </c>
      <c r="P21" s="62">
        <f>'Sign-In'!C21</f>
        <v>0</v>
      </c>
      <c r="Q21" s="62">
        <f>'Sign-In'!D21</f>
        <v>0</v>
      </c>
      <c r="R21" s="45"/>
      <c r="S21" s="52">
        <f t="shared" si="1"/>
        <v>43896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9"/>
      <c r="F22" s="79"/>
      <c r="G22" s="79"/>
      <c r="H22" s="78"/>
      <c r="I22" s="78"/>
      <c r="J22" s="61" t="s">
        <v>59</v>
      </c>
      <c r="K22" s="57">
        <f>'ICA 20'!J60</f>
        <v>0</v>
      </c>
      <c r="N22" s="51">
        <f t="shared" si="0"/>
        <v>43897</v>
      </c>
      <c r="O22" s="62">
        <f>'Sign-In'!B22</f>
        <v>0</v>
      </c>
      <c r="P22" s="62">
        <f>'Sign-In'!C22</f>
        <v>0</v>
      </c>
      <c r="Q22" s="62">
        <f>'Sign-In'!D22</f>
        <v>0</v>
      </c>
      <c r="R22" s="45"/>
      <c r="S22" s="52">
        <f t="shared" si="1"/>
        <v>43897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9"/>
      <c r="F23" s="79"/>
      <c r="G23" s="79"/>
      <c r="H23" s="77"/>
      <c r="I23" s="77"/>
      <c r="J23" s="61" t="s">
        <v>60</v>
      </c>
      <c r="K23" s="57">
        <f>'ICA 21'!J60</f>
        <v>0</v>
      </c>
      <c r="N23" s="51">
        <f t="shared" si="0"/>
        <v>43898</v>
      </c>
      <c r="O23" s="62">
        <f>'Sign-In'!B23</f>
        <v>0</v>
      </c>
      <c r="P23" s="62">
        <f>'Sign-In'!C23</f>
        <v>0</v>
      </c>
      <c r="Q23" s="62">
        <f>'Sign-In'!D23</f>
        <v>0</v>
      </c>
      <c r="R23" s="45"/>
      <c r="S23" s="52">
        <f t="shared" si="1"/>
        <v>43898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9"/>
      <c r="F24" s="79"/>
      <c r="G24" s="79"/>
      <c r="H24" s="77"/>
      <c r="I24" s="77"/>
      <c r="J24" s="61" t="s">
        <v>61</v>
      </c>
      <c r="K24" s="57">
        <f>'ICA 22'!J60</f>
        <v>0</v>
      </c>
      <c r="N24" s="51">
        <f t="shared" si="0"/>
        <v>43899</v>
      </c>
      <c r="O24" s="62">
        <f>'Sign-In'!B24</f>
        <v>0</v>
      </c>
      <c r="P24" s="62">
        <f>'Sign-In'!C24</f>
        <v>2</v>
      </c>
      <c r="Q24" s="62">
        <f>'Sign-In'!D24</f>
        <v>0</v>
      </c>
      <c r="R24" s="45"/>
      <c r="S24" s="52">
        <f t="shared" si="1"/>
        <v>43899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9"/>
      <c r="F25" s="79"/>
      <c r="G25" s="79"/>
      <c r="H25" s="77"/>
      <c r="I25" s="77"/>
      <c r="J25" s="61" t="s">
        <v>62</v>
      </c>
      <c r="K25" s="57">
        <f>'ICA 23'!J60</f>
        <v>0</v>
      </c>
      <c r="N25" s="51">
        <f t="shared" si="0"/>
        <v>43900</v>
      </c>
      <c r="O25" s="62">
        <f>'Sign-In'!B25</f>
        <v>0</v>
      </c>
      <c r="P25" s="62">
        <f>'Sign-In'!C25</f>
        <v>2</v>
      </c>
      <c r="Q25" s="62">
        <f>'Sign-In'!D25</f>
        <v>0</v>
      </c>
      <c r="R25" s="45"/>
      <c r="S25" s="52">
        <f t="shared" si="1"/>
        <v>43900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9"/>
      <c r="F26" s="79"/>
      <c r="G26" s="79"/>
      <c r="H26" s="78"/>
      <c r="I26" s="78"/>
      <c r="J26" s="61" t="s">
        <v>63</v>
      </c>
      <c r="K26" s="57">
        <f>'ICA 24'!J60</f>
        <v>0</v>
      </c>
      <c r="N26" s="51">
        <f t="shared" si="0"/>
        <v>43901</v>
      </c>
      <c r="O26" s="62">
        <f>'Sign-In'!B26</f>
        <v>0</v>
      </c>
      <c r="P26" s="62">
        <f>'Sign-In'!C26</f>
        <v>2</v>
      </c>
      <c r="Q26" s="62">
        <f>'Sign-In'!D26</f>
        <v>0</v>
      </c>
      <c r="R26" s="45"/>
      <c r="S26" s="52">
        <f t="shared" si="1"/>
        <v>43901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9"/>
      <c r="F27" s="79"/>
      <c r="G27" s="79"/>
      <c r="H27" s="78"/>
      <c r="I27" s="78"/>
      <c r="J27" s="61" t="s">
        <v>64</v>
      </c>
      <c r="K27" s="57">
        <f>'ICA 25'!J60</f>
        <v>0</v>
      </c>
      <c r="N27" s="51">
        <f t="shared" si="0"/>
        <v>43902</v>
      </c>
      <c r="O27" s="62">
        <f>'Sign-In'!B27</f>
        <v>0</v>
      </c>
      <c r="P27" s="62">
        <f>'Sign-In'!C27</f>
        <v>2</v>
      </c>
      <c r="Q27" s="62">
        <f>'Sign-In'!D27</f>
        <v>0</v>
      </c>
      <c r="R27" s="45"/>
      <c r="S27" s="52">
        <f t="shared" si="1"/>
        <v>43902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9"/>
      <c r="F28" s="79"/>
      <c r="G28" s="79"/>
      <c r="H28" s="77"/>
      <c r="I28" s="77"/>
      <c r="J28" s="61" t="s">
        <v>65</v>
      </c>
      <c r="K28" s="57">
        <f>'ICA 26'!J60</f>
        <v>0</v>
      </c>
      <c r="N28" s="51">
        <f t="shared" si="0"/>
        <v>43903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43903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9"/>
      <c r="F29" s="79"/>
      <c r="G29" s="79"/>
      <c r="H29" s="77"/>
      <c r="I29" s="77"/>
      <c r="J29" s="61" t="s">
        <v>66</v>
      </c>
      <c r="K29" s="57">
        <f>'ICA 27'!J60</f>
        <v>0</v>
      </c>
      <c r="N29" s="51">
        <f t="shared" si="0"/>
        <v>43904</v>
      </c>
      <c r="O29" s="62">
        <f>'Sign-In'!B29</f>
        <v>0</v>
      </c>
      <c r="P29" s="62">
        <f>'Sign-In'!C29</f>
        <v>2</v>
      </c>
      <c r="Q29" s="62">
        <f>'Sign-In'!D29</f>
        <v>0</v>
      </c>
      <c r="R29" s="45"/>
      <c r="S29" s="52">
        <f t="shared" si="1"/>
        <v>43904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9"/>
      <c r="F30" s="79"/>
      <c r="G30" s="79"/>
      <c r="H30" s="77"/>
      <c r="I30" s="77"/>
      <c r="J30" s="61" t="s">
        <v>67</v>
      </c>
      <c r="K30" s="57">
        <f>'ICA 28'!J60</f>
        <v>0</v>
      </c>
      <c r="N30" s="51">
        <f t="shared" si="0"/>
        <v>43905</v>
      </c>
      <c r="O30" s="62">
        <f>'Sign-In'!B30</f>
        <v>0</v>
      </c>
      <c r="P30" s="62">
        <f>'Sign-In'!C30</f>
        <v>2</v>
      </c>
      <c r="Q30" s="62">
        <f>'Sign-In'!D30</f>
        <v>0</v>
      </c>
      <c r="R30" s="45"/>
      <c r="S30" s="52">
        <f t="shared" si="1"/>
        <v>43905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9"/>
      <c r="F31" s="79"/>
      <c r="G31" s="79"/>
      <c r="H31" s="78"/>
      <c r="I31" s="78"/>
      <c r="J31" s="61" t="s">
        <v>68</v>
      </c>
      <c r="K31" s="57">
        <f>'ICA 29'!J60</f>
        <v>0</v>
      </c>
      <c r="N31" s="51">
        <f t="shared" si="0"/>
        <v>43906</v>
      </c>
      <c r="O31" s="62">
        <f>'Sign-In'!B31</f>
        <v>2</v>
      </c>
      <c r="P31" s="62">
        <f>'Sign-In'!C31</f>
        <v>0</v>
      </c>
      <c r="Q31" s="62">
        <f>'Sign-In'!D31</f>
        <v>0</v>
      </c>
      <c r="R31" s="45"/>
      <c r="S31" s="52">
        <f t="shared" si="1"/>
        <v>43906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9"/>
      <c r="F32" s="79"/>
      <c r="G32" s="79"/>
      <c r="H32" s="78"/>
      <c r="I32" s="78"/>
      <c r="J32" s="61" t="s">
        <v>69</v>
      </c>
      <c r="K32" s="57">
        <f>'ICA 30'!J60</f>
        <v>0</v>
      </c>
      <c r="N32" s="51">
        <f t="shared" si="0"/>
        <v>43907</v>
      </c>
      <c r="O32" s="62">
        <f>'Sign-In'!B32</f>
        <v>0</v>
      </c>
      <c r="P32" s="62">
        <f>'Sign-In'!C32</f>
        <v>0</v>
      </c>
      <c r="Q32" s="62">
        <f>'Sign-In'!D32</f>
        <v>0</v>
      </c>
      <c r="R32" s="45"/>
      <c r="S32" s="52">
        <f t="shared" si="1"/>
        <v>43907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9"/>
      <c r="F33" s="79"/>
      <c r="G33" s="79"/>
      <c r="H33" s="77"/>
      <c r="I33" s="77"/>
      <c r="J33" s="61" t="s">
        <v>70</v>
      </c>
      <c r="K33" s="57">
        <f>'ICA 31'!J60</f>
        <v>0</v>
      </c>
      <c r="N33" s="51">
        <f t="shared" si="0"/>
        <v>43908</v>
      </c>
      <c r="O33" s="62">
        <f>'Sign-In'!B33</f>
        <v>0</v>
      </c>
      <c r="P33" s="62">
        <f>'Sign-In'!C33</f>
        <v>0</v>
      </c>
      <c r="Q33" s="62">
        <f>'Sign-In'!D33</f>
        <v>0</v>
      </c>
      <c r="R33" s="45"/>
      <c r="S33" s="52">
        <f t="shared" si="1"/>
        <v>43908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9"/>
      <c r="F34" s="79"/>
      <c r="G34" s="79"/>
      <c r="H34" s="77"/>
      <c r="I34" s="77"/>
      <c r="J34" s="61" t="s">
        <v>71</v>
      </c>
      <c r="K34" s="57">
        <f>'ICA 32'!J60</f>
        <v>0</v>
      </c>
      <c r="N34" s="51">
        <f t="shared" si="0"/>
        <v>43909</v>
      </c>
      <c r="O34" s="62">
        <f>'Sign-In'!B34</f>
        <v>0</v>
      </c>
      <c r="P34" s="62">
        <f>'Sign-In'!C34</f>
        <v>0</v>
      </c>
      <c r="Q34" s="62">
        <f>'Sign-In'!D34</f>
        <v>0</v>
      </c>
      <c r="R34" s="45"/>
      <c r="S34" s="52">
        <f t="shared" si="1"/>
        <v>43909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9"/>
      <c r="F35" s="79"/>
      <c r="G35" s="79"/>
      <c r="H35" s="77"/>
      <c r="I35" s="77"/>
      <c r="J35" s="61" t="s">
        <v>72</v>
      </c>
      <c r="K35" s="57">
        <f>'ICA 33'!J60</f>
        <v>0</v>
      </c>
      <c r="N35" s="51">
        <f t="shared" si="0"/>
        <v>43910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43910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9"/>
      <c r="F36" s="79"/>
      <c r="G36" s="79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9"/>
      <c r="F37" s="79"/>
      <c r="G37" s="79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11</v>
      </c>
      <c r="P37" s="44">
        <f t="shared" ref="P37:Q37" si="2">SUM(P5:P35)</f>
        <v>34</v>
      </c>
      <c r="Q37" s="44">
        <f t="shared" si="2"/>
        <v>10</v>
      </c>
      <c r="R37" s="45"/>
      <c r="S37" s="54" t="s">
        <v>91</v>
      </c>
      <c r="T37" s="44">
        <f>SUM(T5:T35)</f>
        <v>0</v>
      </c>
      <c r="U37" s="44">
        <f t="shared" ref="U37:V37" si="3">SUM(U5:U35)</f>
        <v>0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9"/>
      <c r="F38" s="79"/>
      <c r="G38" s="79"/>
      <c r="H38" s="77"/>
      <c r="I38" s="77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9"/>
      <c r="F39" s="79"/>
      <c r="G39" s="79"/>
      <c r="H39" s="77"/>
      <c r="I39" s="77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9"/>
      <c r="F40" s="79"/>
      <c r="G40" s="79"/>
      <c r="H40" s="77"/>
      <c r="I40" s="77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9"/>
      <c r="F41" s="79"/>
      <c r="G41" s="79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9"/>
      <c r="F42" s="79"/>
      <c r="G42" s="79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6"/>
      <c r="F43" s="76"/>
      <c r="G43" s="76"/>
      <c r="H43" s="74"/>
      <c r="I43" s="74"/>
      <c r="J43" s="19"/>
      <c r="K43" s="20"/>
    </row>
    <row r="44" spans="1:22" x14ac:dyDescent="0.25">
      <c r="D44" s="22"/>
      <c r="E44" s="76"/>
      <c r="F44" s="76"/>
      <c r="G44" s="76"/>
      <c r="H44" s="74"/>
      <c r="I44" s="74"/>
      <c r="J44" s="19"/>
      <c r="K44" s="20"/>
    </row>
    <row r="45" spans="1:22" x14ac:dyDescent="0.25">
      <c r="D45" s="22"/>
      <c r="E45" s="76"/>
      <c r="F45" s="76"/>
      <c r="G45" s="76"/>
      <c r="H45" s="74"/>
      <c r="I45" s="74"/>
      <c r="J45" s="19"/>
      <c r="K45" s="20"/>
    </row>
    <row r="46" spans="1:22" x14ac:dyDescent="0.25">
      <c r="D46" s="22"/>
      <c r="E46" s="76"/>
      <c r="F46" s="76"/>
      <c r="G46" s="76"/>
      <c r="H46" s="75"/>
      <c r="I46" s="75"/>
      <c r="J46" s="19"/>
      <c r="K46" s="20"/>
    </row>
    <row r="47" spans="1:22" x14ac:dyDescent="0.25">
      <c r="D47" s="22"/>
      <c r="E47" s="76"/>
      <c r="F47" s="76"/>
      <c r="G47" s="76"/>
      <c r="H47" s="75"/>
      <c r="I47" s="75"/>
      <c r="J47" s="19"/>
      <c r="K47" s="20"/>
    </row>
    <row r="48" spans="1:22" x14ac:dyDescent="0.25">
      <c r="D48" s="22"/>
      <c r="E48" s="76"/>
      <c r="F48" s="76"/>
      <c r="G48" s="76"/>
      <c r="H48" s="74"/>
      <c r="I48" s="74"/>
      <c r="J48" s="19"/>
      <c r="K48" s="20"/>
    </row>
    <row r="49" spans="4:11" x14ac:dyDescent="0.25">
      <c r="D49" s="22"/>
      <c r="E49" s="76"/>
      <c r="F49" s="76"/>
      <c r="G49" s="76"/>
      <c r="H49" s="74"/>
      <c r="I49" s="74"/>
      <c r="J49" s="19"/>
      <c r="K49" s="20"/>
    </row>
    <row r="50" spans="4:11" x14ac:dyDescent="0.25">
      <c r="D50" s="22"/>
      <c r="E50" s="76"/>
      <c r="F50" s="76"/>
      <c r="G50" s="76"/>
      <c r="H50" s="74"/>
      <c r="I50" s="74"/>
      <c r="J50" s="19"/>
      <c r="K50" s="20"/>
    </row>
    <row r="51" spans="4:11" x14ac:dyDescent="0.25">
      <c r="D51" s="22"/>
      <c r="E51" s="76"/>
      <c r="F51" s="76"/>
      <c r="G51" s="76"/>
      <c r="H51" s="75"/>
      <c r="I51" s="75"/>
      <c r="J51" s="19"/>
      <c r="K51" s="20"/>
    </row>
    <row r="52" spans="4:11" x14ac:dyDescent="0.25">
      <c r="D52" s="22"/>
      <c r="E52" s="76"/>
      <c r="F52" s="76"/>
      <c r="G52" s="76"/>
      <c r="H52" s="75"/>
      <c r="I52" s="75"/>
      <c r="J52" s="19"/>
      <c r="K52" s="20"/>
    </row>
    <row r="1048575" spans="5:7" x14ac:dyDescent="0.25">
      <c r="E1048575" s="80"/>
      <c r="F1048575" s="80"/>
      <c r="G1048575" s="80"/>
    </row>
  </sheetData>
  <sheetProtection password="C12C" sheet="1" objects="1" scenarios="1" selectLockedCells="1"/>
  <mergeCells count="110"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5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Data!D10</f>
        <v>0</v>
      </c>
      <c r="L4" s="185"/>
      <c r="M4" s="185"/>
      <c r="N4" s="185"/>
      <c r="O4" s="186">
        <f>Data!H10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Data!D11</f>
        <v>0</v>
      </c>
      <c r="L4" s="185"/>
      <c r="M4" s="185"/>
      <c r="N4" s="185"/>
      <c r="O4" s="186">
        <f>Data!H11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Data!D12</f>
        <v>0</v>
      </c>
      <c r="L4" s="185"/>
      <c r="M4" s="185"/>
      <c r="N4" s="185"/>
      <c r="O4" s="186">
        <f>Data!H12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Data!D13</f>
        <v>0</v>
      </c>
      <c r="L4" s="185"/>
      <c r="M4" s="185"/>
      <c r="N4" s="185"/>
      <c r="O4" s="186">
        <f>Data!H13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Data!D14</f>
        <v>0</v>
      </c>
      <c r="L4" s="185"/>
      <c r="M4" s="185"/>
      <c r="N4" s="185"/>
      <c r="O4" s="186">
        <f>Data!H14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Data!D15</f>
        <v>0</v>
      </c>
      <c r="L4" s="185"/>
      <c r="M4" s="185"/>
      <c r="N4" s="185"/>
      <c r="O4" s="186">
        <f>Data!H15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Data!D16</f>
        <v>0</v>
      </c>
      <c r="L4" s="185"/>
      <c r="M4" s="185"/>
      <c r="N4" s="185"/>
      <c r="O4" s="186">
        <f>Data!H16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Data!D17</f>
        <v>0</v>
      </c>
      <c r="L4" s="185"/>
      <c r="M4" s="185"/>
      <c r="N4" s="185"/>
      <c r="O4" s="186">
        <f>Data!H17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Data!D18</f>
        <v>0</v>
      </c>
      <c r="L4" s="185"/>
      <c r="M4" s="185"/>
      <c r="N4" s="185"/>
      <c r="O4" s="186">
        <f>Data!H18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Data!E19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Data!D19</f>
        <v>0</v>
      </c>
      <c r="L4" s="185"/>
      <c r="M4" s="185"/>
      <c r="N4" s="185"/>
      <c r="O4" s="186">
        <f>Data!H19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tabSelected="1" zoomScaleNormal="100" zoomScaleSheetLayoutView="100" workbookViewId="0">
      <pane xSplit="8" topLeftCell="I1" activePane="topRight" state="frozen"/>
      <selection pane="topRight" activeCell="X20" sqref="X20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5" t="s">
        <v>8</v>
      </c>
      <c r="D2" s="85"/>
      <c r="E2" s="85"/>
      <c r="F2" s="85"/>
      <c r="G2" s="85"/>
      <c r="I2" t="str">
        <f>Data!$D3</f>
        <v>LT</v>
      </c>
      <c r="J2" s="86" t="str">
        <f>Data!$E3</f>
        <v>RATHERS</v>
      </c>
      <c r="K2" s="86"/>
      <c r="L2" s="86"/>
      <c r="M2" s="86"/>
      <c r="N2" s="86"/>
      <c r="P2" t="str">
        <f>Data!$D4</f>
        <v>LTJG</v>
      </c>
      <c r="Q2" s="86" t="str">
        <f>Data!$E4</f>
        <v>GUMP</v>
      </c>
      <c r="R2" s="86"/>
      <c r="S2" s="86"/>
      <c r="T2" s="86"/>
      <c r="U2" s="86"/>
      <c r="W2">
        <f>Data!$D5</f>
        <v>0</v>
      </c>
      <c r="X2" s="86">
        <f>Data!$E5</f>
        <v>0</v>
      </c>
      <c r="Y2" s="86"/>
      <c r="Z2" s="86"/>
      <c r="AA2" s="86"/>
      <c r="AB2" s="86"/>
      <c r="AD2">
        <f>Data!$D6</f>
        <v>0</v>
      </c>
      <c r="AE2" s="86">
        <f>Data!$E6</f>
        <v>0</v>
      </c>
      <c r="AF2" s="86"/>
      <c r="AG2" s="86"/>
      <c r="AH2" s="86"/>
      <c r="AI2" s="86"/>
      <c r="AK2">
        <f>Data!$D7</f>
        <v>0</v>
      </c>
      <c r="AL2" s="86">
        <f>Data!$E7</f>
        <v>0</v>
      </c>
      <c r="AM2" s="86"/>
      <c r="AN2" s="86"/>
      <c r="AO2" s="86"/>
      <c r="AP2" s="86"/>
      <c r="AR2">
        <f>Data!$D8</f>
        <v>0</v>
      </c>
      <c r="AS2" s="86">
        <f>Data!$E8</f>
        <v>0</v>
      </c>
      <c r="AT2" s="86"/>
      <c r="AU2" s="86"/>
      <c r="AV2" s="86"/>
      <c r="AW2" s="86"/>
      <c r="AY2">
        <f>Data!$D9</f>
        <v>0</v>
      </c>
      <c r="AZ2" s="86">
        <f>Data!$E9</f>
        <v>0</v>
      </c>
      <c r="BA2" s="86"/>
      <c r="BB2" s="86"/>
      <c r="BC2" s="86"/>
      <c r="BD2" s="86"/>
      <c r="BF2">
        <f>Data!$D10</f>
        <v>0</v>
      </c>
      <c r="BG2" s="86">
        <f>Data!$E10</f>
        <v>0</v>
      </c>
      <c r="BH2" s="86"/>
      <c r="BI2" s="86"/>
      <c r="BJ2" s="86"/>
      <c r="BK2" s="86"/>
      <c r="BM2">
        <f>Data!$D11</f>
        <v>0</v>
      </c>
      <c r="BN2" s="86">
        <f>Data!$E11</f>
        <v>0</v>
      </c>
      <c r="BO2" s="86"/>
      <c r="BP2" s="86"/>
      <c r="BQ2" s="86"/>
      <c r="BR2" s="86"/>
      <c r="BT2">
        <f>Data!$D12</f>
        <v>0</v>
      </c>
      <c r="BU2" s="86">
        <f>Data!$E12</f>
        <v>0</v>
      </c>
      <c r="BV2" s="86"/>
      <c r="BW2" s="86"/>
      <c r="BX2" s="86"/>
      <c r="BY2" s="86"/>
      <c r="CA2">
        <f>Data!$D13</f>
        <v>0</v>
      </c>
      <c r="CB2" s="86">
        <f>Data!$E13</f>
        <v>0</v>
      </c>
      <c r="CC2" s="86"/>
      <c r="CD2" s="86"/>
      <c r="CE2" s="86"/>
      <c r="CF2" s="86"/>
      <c r="CH2">
        <f>Data!$D14</f>
        <v>0</v>
      </c>
      <c r="CI2" s="86">
        <f>Data!$E14</f>
        <v>0</v>
      </c>
      <c r="CJ2" s="86"/>
      <c r="CK2" s="86"/>
      <c r="CL2" s="86"/>
      <c r="CM2" s="86"/>
      <c r="CO2">
        <f>Data!$D15</f>
        <v>0</v>
      </c>
      <c r="CP2" s="86">
        <f>Data!$E15</f>
        <v>0</v>
      </c>
      <c r="CQ2" s="86"/>
      <c r="CR2" s="86"/>
      <c r="CS2" s="86"/>
      <c r="CT2" s="86"/>
      <c r="CV2">
        <f>Data!$D16</f>
        <v>0</v>
      </c>
      <c r="CW2" s="86">
        <f>Data!$E16</f>
        <v>0</v>
      </c>
      <c r="CX2" s="86"/>
      <c r="CY2" s="86"/>
      <c r="CZ2" s="86"/>
      <c r="DA2" s="86"/>
      <c r="DC2">
        <f>Data!$D17</f>
        <v>0</v>
      </c>
      <c r="DD2" s="86">
        <f>Data!$E17</f>
        <v>0</v>
      </c>
      <c r="DE2" s="86"/>
      <c r="DF2" s="86"/>
      <c r="DG2" s="86"/>
      <c r="DH2" s="86"/>
      <c r="DJ2">
        <f>Data!$D18</f>
        <v>0</v>
      </c>
      <c r="DK2" s="86">
        <f>Data!$E18</f>
        <v>0</v>
      </c>
      <c r="DL2" s="86"/>
      <c r="DM2" s="86"/>
      <c r="DN2" s="86"/>
      <c r="DO2" s="86"/>
      <c r="DQ2">
        <f>Data!$D19</f>
        <v>0</v>
      </c>
      <c r="DR2" s="86">
        <f>Data!$E19</f>
        <v>0</v>
      </c>
      <c r="DS2" s="86"/>
      <c r="DT2" s="86"/>
      <c r="DU2" s="86"/>
      <c r="DV2" s="86"/>
      <c r="DX2">
        <f>Data!$D20</f>
        <v>0</v>
      </c>
      <c r="DY2" s="86">
        <f>Data!$E20</f>
        <v>0</v>
      </c>
      <c r="DZ2" s="86"/>
      <c r="EA2" s="86"/>
      <c r="EB2" s="86"/>
      <c r="EC2" s="86"/>
      <c r="EE2">
        <f>Data!$D21</f>
        <v>0</v>
      </c>
      <c r="EF2" s="86">
        <f>Data!$E21</f>
        <v>0</v>
      </c>
      <c r="EG2" s="86"/>
      <c r="EH2" s="86"/>
      <c r="EI2" s="86"/>
      <c r="EJ2" s="86"/>
      <c r="EL2">
        <f>Data!$D22</f>
        <v>0</v>
      </c>
      <c r="EM2" s="86">
        <f>Data!$E22</f>
        <v>0</v>
      </c>
      <c r="EN2" s="86"/>
      <c r="EO2" s="86"/>
      <c r="EP2" s="86"/>
      <c r="EQ2" s="86"/>
      <c r="ES2">
        <f>Data!$D23</f>
        <v>0</v>
      </c>
      <c r="ET2" s="86">
        <f>Data!$E23</f>
        <v>0</v>
      </c>
      <c r="EU2" s="86"/>
      <c r="EV2" s="86"/>
      <c r="EW2" s="86"/>
      <c r="EX2" s="86"/>
      <c r="EZ2">
        <f>Data!$D24</f>
        <v>0</v>
      </c>
      <c r="FA2" s="86">
        <f>Data!$E24</f>
        <v>0</v>
      </c>
      <c r="FB2" s="86"/>
      <c r="FC2" s="86"/>
      <c r="FD2" s="86"/>
      <c r="FE2" s="86"/>
      <c r="FG2">
        <f>Data!$D25</f>
        <v>0</v>
      </c>
      <c r="FH2" s="86">
        <f>Data!$E25</f>
        <v>0</v>
      </c>
      <c r="FI2" s="86"/>
      <c r="FJ2" s="86"/>
      <c r="FK2" s="86"/>
      <c r="FL2" s="86"/>
      <c r="FN2">
        <f>Data!$D26</f>
        <v>0</v>
      </c>
      <c r="FO2" s="86">
        <f>Data!$E26</f>
        <v>0</v>
      </c>
      <c r="FP2" s="86"/>
      <c r="FQ2" s="86"/>
      <c r="FR2" s="86"/>
      <c r="FS2" s="86"/>
      <c r="FU2">
        <f>Data!$D27</f>
        <v>0</v>
      </c>
      <c r="FV2" s="86">
        <f>Data!$E27</f>
        <v>0</v>
      </c>
      <c r="FW2" s="86"/>
      <c r="FX2" s="86"/>
      <c r="FY2" s="86"/>
      <c r="FZ2" s="86"/>
      <c r="GB2">
        <f>Data!$D28</f>
        <v>0</v>
      </c>
      <c r="GC2" s="86">
        <f>Data!$E28</f>
        <v>0</v>
      </c>
      <c r="GD2" s="86"/>
      <c r="GE2" s="86"/>
      <c r="GF2" s="86"/>
      <c r="GG2" s="86"/>
      <c r="GI2">
        <f>Data!$D29</f>
        <v>0</v>
      </c>
      <c r="GJ2" s="86">
        <f>Data!$E29</f>
        <v>0</v>
      </c>
      <c r="GK2" s="86"/>
      <c r="GL2" s="86"/>
      <c r="GM2" s="86"/>
      <c r="GN2" s="86"/>
      <c r="GP2">
        <f>Data!$D30</f>
        <v>0</v>
      </c>
      <c r="GQ2" s="86">
        <f>Data!$E30</f>
        <v>0</v>
      </c>
      <c r="GR2" s="86"/>
      <c r="GS2" s="86"/>
      <c r="GT2" s="86"/>
      <c r="GU2" s="86"/>
      <c r="GW2">
        <f>Data!$D31</f>
        <v>0</v>
      </c>
      <c r="GX2" s="86">
        <f>Data!$E31</f>
        <v>0</v>
      </c>
      <c r="GY2" s="86"/>
      <c r="GZ2" s="86"/>
      <c r="HA2" s="86"/>
      <c r="HB2" s="86"/>
      <c r="HD2">
        <f>Data!$D32</f>
        <v>0</v>
      </c>
      <c r="HE2" s="86">
        <f>Data!$E32</f>
        <v>0</v>
      </c>
      <c r="HF2" s="86"/>
      <c r="HG2" s="86"/>
      <c r="HH2" s="86"/>
      <c r="HI2" s="86"/>
      <c r="HK2">
        <f>Data!$D33</f>
        <v>0</v>
      </c>
      <c r="HL2" s="86">
        <f>Data!$E33</f>
        <v>0</v>
      </c>
      <c r="HM2" s="86"/>
      <c r="HN2" s="86"/>
      <c r="HO2" s="86"/>
      <c r="HP2" s="86"/>
      <c r="HR2">
        <f>Data!$D34</f>
        <v>0</v>
      </c>
      <c r="HS2" s="86">
        <f>Data!$E34</f>
        <v>0</v>
      </c>
      <c r="HT2" s="86"/>
      <c r="HU2" s="86"/>
      <c r="HV2" s="86"/>
      <c r="HW2" s="86"/>
      <c r="HY2">
        <f>Data!$D35</f>
        <v>0</v>
      </c>
      <c r="HZ2" s="86">
        <f>Data!$E35</f>
        <v>0</v>
      </c>
      <c r="IA2" s="86"/>
      <c r="IB2" s="86"/>
      <c r="IC2" s="86"/>
      <c r="ID2" s="86"/>
      <c r="IF2">
        <f>Data!$D36</f>
        <v>0</v>
      </c>
      <c r="IG2" s="86">
        <f>Data!$E36</f>
        <v>0</v>
      </c>
      <c r="IH2" s="86"/>
      <c r="II2" s="86"/>
      <c r="IJ2" s="86"/>
      <c r="IK2" s="86"/>
      <c r="IM2">
        <f>Data!$D37</f>
        <v>0</v>
      </c>
      <c r="IN2" s="86">
        <f>Data!$E37</f>
        <v>0</v>
      </c>
      <c r="IO2" s="86"/>
      <c r="IP2" s="86"/>
      <c r="IQ2" s="86"/>
      <c r="IR2" s="86"/>
      <c r="IT2">
        <f>Data!$D38</f>
        <v>0</v>
      </c>
      <c r="IU2" s="86">
        <f>Data!$E38</f>
        <v>0</v>
      </c>
      <c r="IV2" s="86"/>
      <c r="IW2" s="86"/>
      <c r="IX2" s="86"/>
      <c r="IY2" s="86"/>
      <c r="JA2">
        <f>Data!$D39</f>
        <v>0</v>
      </c>
      <c r="JB2" s="86">
        <f>Data!$E39</f>
        <v>0</v>
      </c>
      <c r="JC2" s="86"/>
      <c r="JD2" s="86"/>
      <c r="JE2" s="86"/>
      <c r="JF2" s="86"/>
      <c r="JH2">
        <f>Data!$D40</f>
        <v>0</v>
      </c>
      <c r="JI2" s="86">
        <f>Data!$E40</f>
        <v>0</v>
      </c>
      <c r="JJ2" s="86"/>
      <c r="JK2" s="86"/>
      <c r="JL2" s="86"/>
      <c r="JM2" s="86"/>
      <c r="JO2">
        <f>Data!$D41</f>
        <v>0</v>
      </c>
      <c r="JP2" s="86">
        <f>Data!$E41</f>
        <v>0</v>
      </c>
      <c r="JQ2" s="86"/>
      <c r="JR2" s="86"/>
      <c r="JS2" s="86"/>
      <c r="JT2" s="86"/>
      <c r="JV2">
        <f>Data!$D42</f>
        <v>0</v>
      </c>
      <c r="JW2" s="86">
        <f>Data!$E42</f>
        <v>0</v>
      </c>
      <c r="JX2" s="86"/>
      <c r="JY2" s="86"/>
      <c r="JZ2" s="86"/>
      <c r="KA2" s="86"/>
    </row>
    <row r="3" spans="1:287" x14ac:dyDescent="0.25">
      <c r="A3" s="30"/>
      <c r="B3" s="85" t="s">
        <v>85</v>
      </c>
      <c r="C3" s="85"/>
      <c r="D3" s="85"/>
      <c r="E3" s="85" t="s">
        <v>84</v>
      </c>
      <c r="F3" s="85"/>
      <c r="G3" s="85"/>
      <c r="I3" s="86" t="s">
        <v>85</v>
      </c>
      <c r="J3" s="86"/>
      <c r="K3" s="86"/>
      <c r="L3" s="86" t="s">
        <v>84</v>
      </c>
      <c r="M3" s="86"/>
      <c r="N3" s="86"/>
      <c r="O3" s="33"/>
      <c r="P3" s="86" t="s">
        <v>85</v>
      </c>
      <c r="Q3" s="86"/>
      <c r="R3" s="86"/>
      <c r="S3" s="86" t="s">
        <v>84</v>
      </c>
      <c r="T3" s="86"/>
      <c r="U3" s="86"/>
      <c r="V3" s="33"/>
      <c r="W3" s="86" t="s">
        <v>85</v>
      </c>
      <c r="X3" s="86"/>
      <c r="Y3" s="86"/>
      <c r="Z3" s="86" t="s">
        <v>84</v>
      </c>
      <c r="AA3" s="86"/>
      <c r="AB3" s="86"/>
      <c r="AC3" s="33"/>
      <c r="AD3" s="86" t="s">
        <v>85</v>
      </c>
      <c r="AE3" s="86"/>
      <c r="AF3" s="86"/>
      <c r="AG3" s="86" t="s">
        <v>84</v>
      </c>
      <c r="AH3" s="86"/>
      <c r="AI3" s="86"/>
      <c r="AJ3" s="33"/>
      <c r="AK3" s="86" t="s">
        <v>85</v>
      </c>
      <c r="AL3" s="86"/>
      <c r="AM3" s="86"/>
      <c r="AN3" s="86" t="s">
        <v>84</v>
      </c>
      <c r="AO3" s="86"/>
      <c r="AP3" s="86"/>
      <c r="AQ3" s="33"/>
      <c r="AR3" s="86" t="s">
        <v>85</v>
      </c>
      <c r="AS3" s="86"/>
      <c r="AT3" s="86"/>
      <c r="AU3" s="86" t="s">
        <v>84</v>
      </c>
      <c r="AV3" s="86"/>
      <c r="AW3" s="86"/>
      <c r="AX3" s="33"/>
      <c r="AY3" s="86" t="s">
        <v>85</v>
      </c>
      <c r="AZ3" s="86"/>
      <c r="BA3" s="86"/>
      <c r="BB3" s="86" t="s">
        <v>84</v>
      </c>
      <c r="BC3" s="86"/>
      <c r="BD3" s="86"/>
      <c r="BE3" s="33"/>
      <c r="BF3" s="86" t="s">
        <v>85</v>
      </c>
      <c r="BG3" s="86"/>
      <c r="BH3" s="86"/>
      <c r="BI3" s="86" t="s">
        <v>84</v>
      </c>
      <c r="BJ3" s="86"/>
      <c r="BK3" s="86"/>
      <c r="BL3" s="33"/>
      <c r="BM3" s="86" t="s">
        <v>85</v>
      </c>
      <c r="BN3" s="86"/>
      <c r="BO3" s="86"/>
      <c r="BP3" s="86" t="s">
        <v>84</v>
      </c>
      <c r="BQ3" s="86"/>
      <c r="BR3" s="86"/>
      <c r="BS3" s="33"/>
      <c r="BT3" s="86" t="s">
        <v>85</v>
      </c>
      <c r="BU3" s="86"/>
      <c r="BV3" s="86"/>
      <c r="BW3" s="86" t="s">
        <v>84</v>
      </c>
      <c r="BX3" s="86"/>
      <c r="BY3" s="86"/>
      <c r="BZ3" s="33"/>
      <c r="CA3" s="86" t="s">
        <v>85</v>
      </c>
      <c r="CB3" s="86"/>
      <c r="CC3" s="86"/>
      <c r="CD3" s="86" t="s">
        <v>84</v>
      </c>
      <c r="CE3" s="86"/>
      <c r="CF3" s="86"/>
      <c r="CG3" s="33"/>
      <c r="CH3" s="86" t="s">
        <v>85</v>
      </c>
      <c r="CI3" s="86"/>
      <c r="CJ3" s="86"/>
      <c r="CK3" s="86" t="s">
        <v>84</v>
      </c>
      <c r="CL3" s="86"/>
      <c r="CM3" s="86"/>
      <c r="CN3" s="33"/>
      <c r="CO3" s="86" t="s">
        <v>85</v>
      </c>
      <c r="CP3" s="86"/>
      <c r="CQ3" s="86"/>
      <c r="CR3" s="86" t="s">
        <v>84</v>
      </c>
      <c r="CS3" s="86"/>
      <c r="CT3" s="86"/>
      <c r="CU3" s="33"/>
      <c r="CV3" s="86" t="s">
        <v>85</v>
      </c>
      <c r="CW3" s="86"/>
      <c r="CX3" s="86"/>
      <c r="CY3" s="86" t="s">
        <v>84</v>
      </c>
      <c r="CZ3" s="86"/>
      <c r="DA3" s="86"/>
      <c r="DB3" s="33"/>
      <c r="DC3" s="86" t="s">
        <v>85</v>
      </c>
      <c r="DD3" s="86"/>
      <c r="DE3" s="86"/>
      <c r="DF3" s="86" t="s">
        <v>84</v>
      </c>
      <c r="DG3" s="86"/>
      <c r="DH3" s="86"/>
      <c r="DI3" s="33"/>
      <c r="DJ3" s="86" t="s">
        <v>85</v>
      </c>
      <c r="DK3" s="86"/>
      <c r="DL3" s="86"/>
      <c r="DM3" s="86" t="s">
        <v>84</v>
      </c>
      <c r="DN3" s="86"/>
      <c r="DO3" s="86"/>
      <c r="DP3" s="33"/>
      <c r="DQ3" s="86" t="s">
        <v>85</v>
      </c>
      <c r="DR3" s="86"/>
      <c r="DS3" s="86"/>
      <c r="DT3" s="86" t="s">
        <v>84</v>
      </c>
      <c r="DU3" s="86"/>
      <c r="DV3" s="86"/>
      <c r="DW3" s="33"/>
      <c r="DX3" s="86" t="s">
        <v>85</v>
      </c>
      <c r="DY3" s="86"/>
      <c r="DZ3" s="86"/>
      <c r="EA3" s="86" t="s">
        <v>84</v>
      </c>
      <c r="EB3" s="86"/>
      <c r="EC3" s="86"/>
      <c r="ED3" s="33"/>
      <c r="EE3" s="86" t="s">
        <v>85</v>
      </c>
      <c r="EF3" s="86"/>
      <c r="EG3" s="86"/>
      <c r="EH3" s="86" t="s">
        <v>84</v>
      </c>
      <c r="EI3" s="86"/>
      <c r="EJ3" s="86"/>
      <c r="EK3" s="33"/>
      <c r="EL3" s="86" t="s">
        <v>85</v>
      </c>
      <c r="EM3" s="86"/>
      <c r="EN3" s="86"/>
      <c r="EO3" s="86" t="s">
        <v>84</v>
      </c>
      <c r="EP3" s="86"/>
      <c r="EQ3" s="86"/>
      <c r="ER3" s="33"/>
      <c r="ES3" s="86" t="s">
        <v>85</v>
      </c>
      <c r="ET3" s="86"/>
      <c r="EU3" s="86"/>
      <c r="EV3" s="86" t="s">
        <v>84</v>
      </c>
      <c r="EW3" s="86"/>
      <c r="EX3" s="86"/>
      <c r="EY3" s="33"/>
      <c r="EZ3" s="86" t="s">
        <v>85</v>
      </c>
      <c r="FA3" s="86"/>
      <c r="FB3" s="86"/>
      <c r="FC3" s="86" t="s">
        <v>84</v>
      </c>
      <c r="FD3" s="86"/>
      <c r="FE3" s="86"/>
      <c r="FF3" s="33"/>
      <c r="FG3" s="86" t="s">
        <v>85</v>
      </c>
      <c r="FH3" s="86"/>
      <c r="FI3" s="86"/>
      <c r="FJ3" s="86" t="s">
        <v>84</v>
      </c>
      <c r="FK3" s="86"/>
      <c r="FL3" s="86"/>
      <c r="FM3" s="33"/>
      <c r="FN3" s="86" t="s">
        <v>85</v>
      </c>
      <c r="FO3" s="86"/>
      <c r="FP3" s="86"/>
      <c r="FQ3" s="86" t="s">
        <v>84</v>
      </c>
      <c r="FR3" s="86"/>
      <c r="FS3" s="86"/>
      <c r="FT3" s="27"/>
      <c r="FU3" s="86" t="s">
        <v>85</v>
      </c>
      <c r="FV3" s="86"/>
      <c r="FW3" s="86"/>
      <c r="FX3" s="86" t="s">
        <v>84</v>
      </c>
      <c r="FY3" s="86"/>
      <c r="FZ3" s="86"/>
      <c r="GA3" s="27"/>
      <c r="GB3" s="86" t="s">
        <v>85</v>
      </c>
      <c r="GC3" s="86"/>
      <c r="GD3" s="86"/>
      <c r="GE3" s="86" t="s">
        <v>84</v>
      </c>
      <c r="GF3" s="86"/>
      <c r="GG3" s="86"/>
      <c r="GH3" s="27"/>
      <c r="GI3" s="86" t="s">
        <v>85</v>
      </c>
      <c r="GJ3" s="86"/>
      <c r="GK3" s="86"/>
      <c r="GL3" s="86" t="s">
        <v>84</v>
      </c>
      <c r="GM3" s="86"/>
      <c r="GN3" s="86"/>
      <c r="GO3" s="27"/>
      <c r="GP3" s="86" t="s">
        <v>85</v>
      </c>
      <c r="GQ3" s="86"/>
      <c r="GR3" s="86"/>
      <c r="GS3" s="86" t="s">
        <v>84</v>
      </c>
      <c r="GT3" s="86"/>
      <c r="GU3" s="86"/>
      <c r="GV3" s="27"/>
      <c r="GW3" s="86" t="s">
        <v>85</v>
      </c>
      <c r="GX3" s="86"/>
      <c r="GY3" s="86"/>
      <c r="GZ3" s="86" t="s">
        <v>84</v>
      </c>
      <c r="HA3" s="86"/>
      <c r="HB3" s="86"/>
      <c r="HC3" s="27"/>
      <c r="HD3" s="86" t="s">
        <v>85</v>
      </c>
      <c r="HE3" s="86"/>
      <c r="HF3" s="86"/>
      <c r="HG3" s="86" t="s">
        <v>84</v>
      </c>
      <c r="HH3" s="86"/>
      <c r="HI3" s="86"/>
      <c r="HJ3" s="27"/>
      <c r="HK3" s="86" t="s">
        <v>85</v>
      </c>
      <c r="HL3" s="86"/>
      <c r="HM3" s="86"/>
      <c r="HN3" s="86" t="s">
        <v>84</v>
      </c>
      <c r="HO3" s="86"/>
      <c r="HP3" s="86"/>
      <c r="HQ3" s="27"/>
      <c r="HR3" s="86" t="s">
        <v>85</v>
      </c>
      <c r="HS3" s="86"/>
      <c r="HT3" s="86"/>
      <c r="HU3" s="86" t="s">
        <v>84</v>
      </c>
      <c r="HV3" s="86"/>
      <c r="HW3" s="86"/>
      <c r="HX3" s="27"/>
      <c r="HY3" s="86" t="s">
        <v>85</v>
      </c>
      <c r="HZ3" s="86"/>
      <c r="IA3" s="86"/>
      <c r="IB3" s="86" t="s">
        <v>84</v>
      </c>
      <c r="IC3" s="86"/>
      <c r="ID3" s="86"/>
      <c r="IE3" s="27"/>
      <c r="IF3" s="86" t="s">
        <v>85</v>
      </c>
      <c r="IG3" s="86"/>
      <c r="IH3" s="86"/>
      <c r="II3" s="86" t="s">
        <v>84</v>
      </c>
      <c r="IJ3" s="86"/>
      <c r="IK3" s="86"/>
      <c r="IL3" s="27"/>
      <c r="IM3" s="86" t="s">
        <v>85</v>
      </c>
      <c r="IN3" s="86"/>
      <c r="IO3" s="86"/>
      <c r="IP3" s="86" t="s">
        <v>84</v>
      </c>
      <c r="IQ3" s="86"/>
      <c r="IR3" s="86"/>
      <c r="IS3" s="27"/>
      <c r="IT3" s="86" t="s">
        <v>85</v>
      </c>
      <c r="IU3" s="86"/>
      <c r="IV3" s="86"/>
      <c r="IW3" s="86" t="s">
        <v>84</v>
      </c>
      <c r="IX3" s="86"/>
      <c r="IY3" s="86"/>
      <c r="IZ3" s="27"/>
      <c r="JA3" s="86" t="s">
        <v>85</v>
      </c>
      <c r="JB3" s="86"/>
      <c r="JC3" s="86"/>
      <c r="JD3" s="86" t="s">
        <v>84</v>
      </c>
      <c r="JE3" s="86"/>
      <c r="JF3" s="86"/>
      <c r="JG3" s="27"/>
      <c r="JH3" s="86" t="s">
        <v>85</v>
      </c>
      <c r="JI3" s="86"/>
      <c r="JJ3" s="86"/>
      <c r="JK3" s="86" t="s">
        <v>84</v>
      </c>
      <c r="JL3" s="86"/>
      <c r="JM3" s="86"/>
      <c r="JN3" s="27"/>
      <c r="JO3" s="86" t="s">
        <v>85</v>
      </c>
      <c r="JP3" s="86"/>
      <c r="JQ3" s="86"/>
      <c r="JR3" s="86" t="s">
        <v>84</v>
      </c>
      <c r="JS3" s="86"/>
      <c r="JT3" s="86"/>
      <c r="JU3" s="27"/>
      <c r="JV3" s="86" t="s">
        <v>85</v>
      </c>
      <c r="JW3" s="86"/>
      <c r="JX3" s="86"/>
      <c r="JY3" s="86" t="s">
        <v>84</v>
      </c>
      <c r="JZ3" s="86"/>
      <c r="KA3" s="86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2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>
        <v>1</v>
      </c>
      <c r="K5" s="25"/>
      <c r="L5" s="25"/>
      <c r="M5" s="25"/>
      <c r="N5" s="36"/>
      <c r="O5" s="34">
        <v>1</v>
      </c>
      <c r="P5" s="25"/>
      <c r="Q5" s="25">
        <v>1</v>
      </c>
      <c r="R5" s="25"/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2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>
        <v>1</v>
      </c>
      <c r="K6" s="25"/>
      <c r="L6" s="25"/>
      <c r="M6" s="25"/>
      <c r="N6" s="36"/>
      <c r="O6" s="34">
        <v>2</v>
      </c>
      <c r="P6" s="25"/>
      <c r="Q6" s="25">
        <v>1</v>
      </c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0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/>
      <c r="J7" s="25"/>
      <c r="K7" s="25"/>
      <c r="L7" s="25"/>
      <c r="M7" s="25"/>
      <c r="N7" s="36"/>
      <c r="O7" s="34">
        <v>3</v>
      </c>
      <c r="P7" s="25"/>
      <c r="Q7" s="25"/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0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/>
      <c r="K8" s="25"/>
      <c r="L8" s="25"/>
      <c r="M8" s="25"/>
      <c r="N8" s="36"/>
      <c r="O8" s="34">
        <v>4</v>
      </c>
      <c r="P8" s="25"/>
      <c r="Q8" s="25"/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2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>
        <v>1</v>
      </c>
      <c r="K9" s="25"/>
      <c r="L9" s="25"/>
      <c r="M9" s="25"/>
      <c r="N9" s="36"/>
      <c r="O9" s="34">
        <v>5</v>
      </c>
      <c r="P9" s="25"/>
      <c r="Q9" s="25">
        <v>1</v>
      </c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2</v>
      </c>
      <c r="D10" s="31">
        <f t="shared" si="5"/>
        <v>2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>
        <v>1</v>
      </c>
      <c r="K10" s="25">
        <v>1</v>
      </c>
      <c r="L10" s="25"/>
      <c r="M10" s="25"/>
      <c r="N10" s="36"/>
      <c r="O10" s="34">
        <v>6</v>
      </c>
      <c r="P10" s="25"/>
      <c r="Q10" s="25">
        <v>1</v>
      </c>
      <c r="R10" s="25">
        <v>1</v>
      </c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2</v>
      </c>
      <c r="C11" s="31">
        <f t="shared" si="1"/>
        <v>2</v>
      </c>
      <c r="D11" s="31">
        <f t="shared" si="5"/>
        <v>2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>
        <v>1</v>
      </c>
      <c r="J11" s="25">
        <v>1</v>
      </c>
      <c r="K11" s="25">
        <v>1</v>
      </c>
      <c r="L11" s="25"/>
      <c r="M11" s="25"/>
      <c r="N11" s="36"/>
      <c r="O11" s="34">
        <v>7</v>
      </c>
      <c r="P11" s="25">
        <v>1</v>
      </c>
      <c r="Q11" s="25">
        <v>1</v>
      </c>
      <c r="R11" s="25">
        <v>1</v>
      </c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2</v>
      </c>
      <c r="C12" s="31">
        <f t="shared" si="1"/>
        <v>2</v>
      </c>
      <c r="D12" s="31">
        <f t="shared" si="5"/>
        <v>2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>
        <v>1</v>
      </c>
      <c r="J12" s="25">
        <v>1</v>
      </c>
      <c r="K12" s="25">
        <v>1</v>
      </c>
      <c r="L12" s="25"/>
      <c r="M12" s="25"/>
      <c r="N12" s="36"/>
      <c r="O12" s="34">
        <v>8</v>
      </c>
      <c r="P12" s="25">
        <v>1</v>
      </c>
      <c r="Q12" s="25">
        <v>1</v>
      </c>
      <c r="R12" s="25">
        <v>1</v>
      </c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2</v>
      </c>
      <c r="C13" s="31">
        <f t="shared" si="1"/>
        <v>2</v>
      </c>
      <c r="D13" s="31">
        <f t="shared" si="5"/>
        <v>2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>
        <v>1</v>
      </c>
      <c r="J13" s="25">
        <v>1</v>
      </c>
      <c r="K13" s="25">
        <v>1</v>
      </c>
      <c r="L13" s="25"/>
      <c r="M13" s="25"/>
      <c r="N13" s="36"/>
      <c r="O13" s="34">
        <v>9</v>
      </c>
      <c r="P13" s="25">
        <v>1</v>
      </c>
      <c r="Q13" s="25">
        <v>1</v>
      </c>
      <c r="R13" s="25">
        <v>1</v>
      </c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2</v>
      </c>
      <c r="C14" s="31">
        <f t="shared" si="1"/>
        <v>0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>
        <v>1</v>
      </c>
      <c r="J14" s="25"/>
      <c r="K14" s="25"/>
      <c r="L14" s="25"/>
      <c r="M14" s="25"/>
      <c r="N14" s="36"/>
      <c r="O14" s="34">
        <v>10</v>
      </c>
      <c r="P14" s="25">
        <v>1</v>
      </c>
      <c r="Q14" s="25"/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0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/>
      <c r="K15" s="25"/>
      <c r="L15" s="25"/>
      <c r="M15" s="25"/>
      <c r="N15" s="36"/>
      <c r="O15" s="34">
        <v>11</v>
      </c>
      <c r="P15" s="25"/>
      <c r="Q15" s="25"/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0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/>
      <c r="K16" s="25"/>
      <c r="L16" s="25"/>
      <c r="M16" s="25"/>
      <c r="N16" s="36"/>
      <c r="O16" s="34">
        <v>12</v>
      </c>
      <c r="P16" s="25"/>
      <c r="Q16" s="25"/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0</v>
      </c>
      <c r="C17" s="31">
        <f t="shared" si="1"/>
        <v>2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>
        <v>1</v>
      </c>
      <c r="K17" s="25"/>
      <c r="L17" s="25"/>
      <c r="M17" s="25"/>
      <c r="N17" s="36"/>
      <c r="O17" s="34">
        <v>13</v>
      </c>
      <c r="P17" s="25"/>
      <c r="Q17" s="25">
        <v>1</v>
      </c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2</v>
      </c>
      <c r="D18" s="31">
        <f t="shared" si="5"/>
        <v>0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>
        <v>1</v>
      </c>
      <c r="K18" s="25"/>
      <c r="L18" s="25"/>
      <c r="M18" s="25"/>
      <c r="N18" s="36"/>
      <c r="O18" s="34">
        <v>14</v>
      </c>
      <c r="P18" s="25"/>
      <c r="Q18" s="25">
        <v>1</v>
      </c>
      <c r="R18" s="25"/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0</v>
      </c>
      <c r="C19" s="31">
        <f t="shared" si="1"/>
        <v>2</v>
      </c>
      <c r="D19" s="31">
        <f t="shared" si="5"/>
        <v>0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>
        <v>1</v>
      </c>
      <c r="K19" s="25"/>
      <c r="L19" s="25"/>
      <c r="M19" s="25"/>
      <c r="N19" s="36"/>
      <c r="O19" s="34">
        <v>15</v>
      </c>
      <c r="P19" s="25"/>
      <c r="Q19" s="25">
        <v>1</v>
      </c>
      <c r="R19" s="25"/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0</v>
      </c>
      <c r="C20" s="31">
        <f t="shared" si="1"/>
        <v>2</v>
      </c>
      <c r="D20" s="31">
        <f t="shared" si="5"/>
        <v>2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/>
      <c r="J20" s="25">
        <v>1</v>
      </c>
      <c r="K20" s="25">
        <v>1</v>
      </c>
      <c r="L20" s="25"/>
      <c r="M20" s="25"/>
      <c r="N20" s="36"/>
      <c r="O20" s="34">
        <v>16</v>
      </c>
      <c r="P20" s="25"/>
      <c r="Q20" s="25">
        <v>1</v>
      </c>
      <c r="R20" s="25">
        <v>1</v>
      </c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1</v>
      </c>
      <c r="C21" s="31">
        <f t="shared" si="1"/>
        <v>0</v>
      </c>
      <c r="D21" s="31">
        <f t="shared" si="5"/>
        <v>0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>
        <v>1</v>
      </c>
      <c r="J21" s="25"/>
      <c r="K21" s="25"/>
      <c r="L21" s="25"/>
      <c r="M21" s="25"/>
      <c r="N21" s="36"/>
      <c r="O21" s="34">
        <v>17</v>
      </c>
      <c r="P21" s="25"/>
      <c r="Q21" s="25"/>
      <c r="R21" s="25"/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0</v>
      </c>
      <c r="C22" s="31">
        <f t="shared" si="1"/>
        <v>0</v>
      </c>
      <c r="D22" s="31">
        <f t="shared" si="5"/>
        <v>0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/>
      <c r="J22" s="25"/>
      <c r="K22" s="25"/>
      <c r="L22" s="25"/>
      <c r="M22" s="25"/>
      <c r="N22" s="36"/>
      <c r="O22" s="34">
        <v>18</v>
      </c>
      <c r="P22" s="25"/>
      <c r="Q22" s="25"/>
      <c r="R22" s="25"/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0</v>
      </c>
      <c r="C23" s="31">
        <f t="shared" si="1"/>
        <v>0</v>
      </c>
      <c r="D23" s="31">
        <f t="shared" si="5"/>
        <v>0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/>
      <c r="J23" s="25"/>
      <c r="K23" s="25"/>
      <c r="L23" s="25"/>
      <c r="M23" s="25"/>
      <c r="N23" s="36"/>
      <c r="O23" s="34">
        <v>19</v>
      </c>
      <c r="P23" s="25"/>
      <c r="Q23" s="25"/>
      <c r="R23" s="25"/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0</v>
      </c>
      <c r="C24" s="31">
        <f t="shared" si="1"/>
        <v>2</v>
      </c>
      <c r="D24" s="31">
        <f t="shared" si="5"/>
        <v>0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/>
      <c r="J24" s="25">
        <v>1</v>
      </c>
      <c r="K24" s="25"/>
      <c r="L24" s="25"/>
      <c r="M24" s="25"/>
      <c r="N24" s="36"/>
      <c r="O24" s="34">
        <v>20</v>
      </c>
      <c r="P24" s="25"/>
      <c r="Q24" s="25">
        <v>1</v>
      </c>
      <c r="R24" s="25"/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0</v>
      </c>
      <c r="C25" s="31">
        <f t="shared" si="1"/>
        <v>2</v>
      </c>
      <c r="D25" s="31">
        <f t="shared" si="5"/>
        <v>0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/>
      <c r="J25" s="25">
        <v>1</v>
      </c>
      <c r="K25" s="25"/>
      <c r="L25" s="25"/>
      <c r="M25" s="25"/>
      <c r="N25" s="36"/>
      <c r="O25" s="34">
        <v>21</v>
      </c>
      <c r="P25" s="25"/>
      <c r="Q25" s="25">
        <v>1</v>
      </c>
      <c r="R25" s="25"/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0</v>
      </c>
      <c r="C26" s="31">
        <f t="shared" si="1"/>
        <v>2</v>
      </c>
      <c r="D26" s="31">
        <f t="shared" si="5"/>
        <v>0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/>
      <c r="J26" s="25">
        <v>1</v>
      </c>
      <c r="K26" s="25"/>
      <c r="L26" s="25"/>
      <c r="M26" s="25"/>
      <c r="N26" s="36"/>
      <c r="O26" s="34">
        <v>22</v>
      </c>
      <c r="P26" s="25"/>
      <c r="Q26" s="25">
        <v>1</v>
      </c>
      <c r="R26" s="25"/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2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>
        <v>1</v>
      </c>
      <c r="K27" s="25"/>
      <c r="L27" s="25"/>
      <c r="M27" s="25"/>
      <c r="N27" s="36"/>
      <c r="O27" s="34">
        <v>23</v>
      </c>
      <c r="P27" s="25"/>
      <c r="Q27" s="25">
        <v>1</v>
      </c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2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>
        <v>1</v>
      </c>
      <c r="K29" s="25"/>
      <c r="L29" s="25"/>
      <c r="M29" s="25"/>
      <c r="N29" s="36"/>
      <c r="O29" s="34">
        <v>25</v>
      </c>
      <c r="P29" s="25"/>
      <c r="Q29" s="25">
        <v>1</v>
      </c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2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>
        <v>1</v>
      </c>
      <c r="K30" s="25"/>
      <c r="L30" s="25"/>
      <c r="M30" s="25"/>
      <c r="N30" s="36"/>
      <c r="O30" s="34">
        <v>26</v>
      </c>
      <c r="P30" s="25"/>
      <c r="Q30" s="25">
        <v>1</v>
      </c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2</v>
      </c>
      <c r="C31" s="31">
        <f t="shared" si="1"/>
        <v>0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>
        <v>1</v>
      </c>
      <c r="J31" s="25"/>
      <c r="K31" s="25"/>
      <c r="L31" s="25"/>
      <c r="M31" s="25"/>
      <c r="N31" s="36"/>
      <c r="O31" s="34">
        <v>27</v>
      </c>
      <c r="P31" s="25">
        <v>1</v>
      </c>
      <c r="Q31" s="25"/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0</v>
      </c>
      <c r="C32" s="31">
        <f t="shared" si="1"/>
        <v>0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/>
      <c r="J32" s="25"/>
      <c r="K32" s="25"/>
      <c r="L32" s="25"/>
      <c r="M32" s="25"/>
      <c r="N32" s="36"/>
      <c r="O32" s="34">
        <v>28</v>
      </c>
      <c r="P32" s="25"/>
      <c r="Q32" s="25"/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0</v>
      </c>
      <c r="C33" s="31">
        <f t="shared" si="1"/>
        <v>0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/>
      <c r="J33" s="25"/>
      <c r="K33" s="25"/>
      <c r="L33" s="25"/>
      <c r="M33" s="25"/>
      <c r="N33" s="36"/>
      <c r="O33" s="34">
        <v>29</v>
      </c>
      <c r="P33" s="25"/>
      <c r="Q33" s="25"/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0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/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Data!D20</f>
        <v>0</v>
      </c>
      <c r="L4" s="185"/>
      <c r="M4" s="185"/>
      <c r="N4" s="185"/>
      <c r="O4" s="186">
        <f>Data!H20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Data!D21</f>
        <v>0</v>
      </c>
      <c r="L4" s="185"/>
      <c r="M4" s="185"/>
      <c r="N4" s="185"/>
      <c r="O4" s="186">
        <f>Data!H21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0019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Data!D22</f>
        <v>0</v>
      </c>
      <c r="L4" s="185"/>
      <c r="M4" s="185"/>
      <c r="N4" s="185"/>
      <c r="O4" s="186">
        <f>Data!H22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Data!D23</f>
        <v>0</v>
      </c>
      <c r="L4" s="185"/>
      <c r="M4" s="185"/>
      <c r="N4" s="185"/>
      <c r="O4" s="186">
        <f>Data!H23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Data!D24</f>
        <v>0</v>
      </c>
      <c r="L4" s="185"/>
      <c r="M4" s="185"/>
      <c r="N4" s="185"/>
      <c r="O4" s="186">
        <f>Data!H24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Data!D25</f>
        <v>0</v>
      </c>
      <c r="L4" s="185"/>
      <c r="M4" s="185"/>
      <c r="N4" s="185"/>
      <c r="O4" s="186">
        <f>Data!H25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Data!D26</f>
        <v>0</v>
      </c>
      <c r="L4" s="185"/>
      <c r="M4" s="185"/>
      <c r="N4" s="185"/>
      <c r="O4" s="186">
        <f>Data!H26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Data!D27</f>
        <v>0</v>
      </c>
      <c r="L4" s="185"/>
      <c r="M4" s="185"/>
      <c r="N4" s="185"/>
      <c r="O4" s="186">
        <f>Data!H27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Data!D28</f>
        <v>0</v>
      </c>
      <c r="L4" s="185"/>
      <c r="M4" s="185"/>
      <c r="N4" s="185"/>
      <c r="O4" s="186">
        <f>Data!H28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Data!E29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Data!D29</f>
        <v>0</v>
      </c>
      <c r="L4" s="185"/>
      <c r="M4" s="185"/>
      <c r="N4" s="185"/>
      <c r="O4" s="186">
        <f>Data!H29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Data!E3</f>
        <v>RATHERS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Data!D3</f>
        <v>LT</v>
      </c>
      <c r="L4" s="185"/>
      <c r="M4" s="185"/>
      <c r="N4" s="185"/>
      <c r="O4" s="186" t="str">
        <f>Data!H3</f>
        <v>USCGC BUSTED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52" t="s">
        <v>3</v>
      </c>
      <c r="J6" s="16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52" t="s">
        <v>3</v>
      </c>
      <c r="S6" s="154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1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1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0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1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1</v>
      </c>
      <c r="D12" s="69">
        <f>'Sign-In'!K10</f>
        <v>1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23">
        <v>7</v>
      </c>
      <c r="B13" s="69">
        <f>'Sign-In'!I11</f>
        <v>1</v>
      </c>
      <c r="C13" s="69">
        <f>'Sign-In'!J11</f>
        <v>1</v>
      </c>
      <c r="D13" s="69">
        <f>'Sign-In'!K11</f>
        <v>1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23">
        <v>8</v>
      </c>
      <c r="B14" s="69">
        <f>'Sign-In'!I12</f>
        <v>1</v>
      </c>
      <c r="C14" s="69">
        <f>'Sign-In'!J12</f>
        <v>1</v>
      </c>
      <c r="D14" s="69">
        <f>'Sign-In'!K12</f>
        <v>1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23">
        <v>9</v>
      </c>
      <c r="B15" s="69">
        <f>'Sign-In'!I13</f>
        <v>1</v>
      </c>
      <c r="C15" s="69">
        <f>'Sign-In'!J13</f>
        <v>1</v>
      </c>
      <c r="D15" s="69">
        <f>'Sign-In'!K13</f>
        <v>1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23">
        <v>10</v>
      </c>
      <c r="B16" s="69">
        <f>'Sign-In'!I14</f>
        <v>1</v>
      </c>
      <c r="C16" s="69">
        <f>'Sign-In'!J14</f>
        <v>0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0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0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1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1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1</v>
      </c>
      <c r="D21" s="69">
        <f>'Sign-In'!K19</f>
        <v>0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23">
        <v>16</v>
      </c>
      <c r="B22" s="69">
        <f>'Sign-In'!I20</f>
        <v>0</v>
      </c>
      <c r="C22" s="69">
        <f>'Sign-In'!J20</f>
        <v>1</v>
      </c>
      <c r="D22" s="69">
        <f>'Sign-In'!K20</f>
        <v>1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23">
        <v>17</v>
      </c>
      <c r="B23" s="69">
        <f>'Sign-In'!I21</f>
        <v>1</v>
      </c>
      <c r="C23" s="69">
        <f>'Sign-In'!J21</f>
        <v>0</v>
      </c>
      <c r="D23" s="69">
        <f>'Sign-In'!K21</f>
        <v>0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23">
        <v>18</v>
      </c>
      <c r="B24" s="69">
        <f>'Sign-In'!I22</f>
        <v>0</v>
      </c>
      <c r="C24" s="69">
        <f>'Sign-In'!J22</f>
        <v>0</v>
      </c>
      <c r="D24" s="69">
        <f>'Sign-In'!K22</f>
        <v>0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23">
        <v>19</v>
      </c>
      <c r="B25" s="69">
        <f>'Sign-In'!I23</f>
        <v>0</v>
      </c>
      <c r="C25" s="69">
        <f>'Sign-In'!J23</f>
        <v>0</v>
      </c>
      <c r="D25" s="69">
        <f>'Sign-In'!K23</f>
        <v>0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23">
        <v>20</v>
      </c>
      <c r="B26" s="69">
        <f>'Sign-In'!I24</f>
        <v>0</v>
      </c>
      <c r="C26" s="69">
        <f>'Sign-In'!J24</f>
        <v>1</v>
      </c>
      <c r="D26" s="69">
        <f>'Sign-In'!K24</f>
        <v>0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23">
        <v>21</v>
      </c>
      <c r="B27" s="69">
        <f>'Sign-In'!I25</f>
        <v>0</v>
      </c>
      <c r="C27" s="69">
        <f>'Sign-In'!J25</f>
        <v>1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23">
        <v>22</v>
      </c>
      <c r="B28" s="69">
        <f>'Sign-In'!I26</f>
        <v>0</v>
      </c>
      <c r="C28" s="69">
        <f>'Sign-In'!J26</f>
        <v>1</v>
      </c>
      <c r="D28" s="69">
        <f>'Sign-In'!K26</f>
        <v>0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1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1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1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23">
        <v>27</v>
      </c>
      <c r="B33" s="69">
        <f>'Sign-In'!I31</f>
        <v>1</v>
      </c>
      <c r="C33" s="69">
        <f>'Sign-In'!J31</f>
        <v>0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23">
        <v>28</v>
      </c>
      <c r="B34" s="69">
        <f>'Sign-In'!I32</f>
        <v>0</v>
      </c>
      <c r="C34" s="69">
        <f>'Sign-In'!J32</f>
        <v>0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23">
        <v>29</v>
      </c>
      <c r="B35" s="69">
        <f>'Sign-In'!I33</f>
        <v>0</v>
      </c>
      <c r="C35" s="69">
        <f>'Sign-In'!J33</f>
        <v>0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1">
        <f>SUM(B7:B37)</f>
        <v>6</v>
      </c>
      <c r="C38" s="1">
        <f>SUM(C7:C37)</f>
        <v>17</v>
      </c>
      <c r="D38" s="1">
        <f>SUM(D7:D37)</f>
        <v>5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0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">
        <f>SUM(B7:B37)</f>
        <v>6</v>
      </c>
      <c r="E41" s="1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15.299999999999999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">
        <f>SUM(C7:C37)</f>
        <v>17</v>
      </c>
      <c r="E42" s="1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79.050000000000011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">
        <f>SUM(D7:D37)</f>
        <v>5</v>
      </c>
      <c r="E43" s="1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23.25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">
        <f>SUM(E7:E37)</f>
        <v>0</v>
      </c>
      <c r="E44" s="1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1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9"/>
      <c r="E46" s="9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117.60000000000001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Data!J3</f>
        <v>0001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">
        <f t="shared" ref="D53:F56" si="0">D41</f>
        <v>6</v>
      </c>
      <c r="E53" s="1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15.299999999999999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">
        <f t="shared" si="0"/>
        <v>17</v>
      </c>
      <c r="E54" s="1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79.050000000000011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">
        <f t="shared" si="0"/>
        <v>5</v>
      </c>
      <c r="E55" s="1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23.25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">
        <f t="shared" si="0"/>
        <v>0</v>
      </c>
      <c r="E56" s="1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65">
        <f>D45</f>
        <v>0</v>
      </c>
      <c r="E57" s="12"/>
      <c r="F57" s="107">
        <f>F45</f>
        <v>1</v>
      </c>
      <c r="G57" s="107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"/>
      <c r="E58" s="1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"/>
      <c r="E59" s="1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117.60000000000001</v>
      </c>
      <c r="K60" s="98"/>
      <c r="L60" s="90" t="str">
        <f>L48</f>
        <v>0001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9:S49"/>
    <mergeCell ref="A50:S50"/>
    <mergeCell ref="A47:I48"/>
    <mergeCell ref="J47:K48"/>
    <mergeCell ref="L47:S47"/>
    <mergeCell ref="L48:S48"/>
    <mergeCell ref="A51:K51"/>
    <mergeCell ref="L51:S52"/>
    <mergeCell ref="A52:C52"/>
    <mergeCell ref="D52:E52"/>
    <mergeCell ref="F52:I52"/>
    <mergeCell ref="J52:K52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F58:G58"/>
    <mergeCell ref="H58:I58"/>
    <mergeCell ref="J58:K58"/>
    <mergeCell ref="A56:C56"/>
    <mergeCell ref="F56:G56"/>
    <mergeCell ref="H56:I56"/>
    <mergeCell ref="J56:K56"/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</mergeCells>
  <pageMargins left="0" right="0" top="0" bottom="0" header="0.5" footer="1.04"/>
  <pageSetup scale="92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Data!D30</f>
        <v>0</v>
      </c>
      <c r="L4" s="185"/>
      <c r="M4" s="185"/>
      <c r="N4" s="185"/>
      <c r="O4" s="186">
        <f>Data!H30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Data!D31</f>
        <v>0</v>
      </c>
      <c r="L4" s="185"/>
      <c r="M4" s="185"/>
      <c r="N4" s="185"/>
      <c r="O4" s="186">
        <f>Data!H31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0029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Data!D32</f>
        <v>0</v>
      </c>
      <c r="L4" s="185"/>
      <c r="M4" s="185"/>
      <c r="N4" s="185"/>
      <c r="O4" s="186">
        <f>Data!H32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Data!E33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Data!D33</f>
        <v>0</v>
      </c>
      <c r="L4" s="185"/>
      <c r="M4" s="185"/>
      <c r="N4" s="185"/>
      <c r="O4" s="186">
        <f>Data!H33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0031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Data!E34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Data!D34</f>
        <v>0</v>
      </c>
      <c r="L4" s="185"/>
      <c r="M4" s="185"/>
      <c r="N4" s="185"/>
      <c r="O4" s="186">
        <f>Data!H34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Data!D35</f>
        <v>0</v>
      </c>
      <c r="L4" s="185"/>
      <c r="M4" s="185"/>
      <c r="N4" s="185"/>
      <c r="O4" s="186">
        <f>Data!H35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Data!D36</f>
        <v>0</v>
      </c>
      <c r="L4" s="185"/>
      <c r="M4" s="185"/>
      <c r="N4" s="185"/>
      <c r="O4" s="186">
        <f>Data!H36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Data!D37</f>
        <v>0</v>
      </c>
      <c r="L4" s="185"/>
      <c r="M4" s="185"/>
      <c r="N4" s="185"/>
      <c r="O4" s="186">
        <f>Data!H37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Data!D38</f>
        <v>0</v>
      </c>
      <c r="L4" s="185"/>
      <c r="M4" s="185"/>
      <c r="N4" s="185"/>
      <c r="O4" s="186">
        <f>Data!H38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Data!E39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Data!D39</f>
        <v>0</v>
      </c>
      <c r="L4" s="185"/>
      <c r="M4" s="185"/>
      <c r="N4" s="185"/>
      <c r="O4" s="186">
        <f>Data!H39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zoomScaleNormal="100" zoomScaleSheetLayoutView="100" workbookViewId="0">
      <selection activeCell="E31" sqref="E31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 t="str">
        <f>Data!E4</f>
        <v>GUMP</v>
      </c>
      <c r="B4" s="182"/>
      <c r="C4" s="182"/>
      <c r="D4" s="182"/>
      <c r="E4" s="182"/>
      <c r="F4" s="182"/>
      <c r="G4" s="182"/>
      <c r="H4" s="182"/>
      <c r="I4" s="182"/>
      <c r="J4" s="183"/>
      <c r="K4" s="184" t="str">
        <f>Data!D4</f>
        <v>LTJG</v>
      </c>
      <c r="L4" s="185"/>
      <c r="M4" s="185"/>
      <c r="N4" s="185"/>
      <c r="O4" s="186" t="str">
        <f>Data!H4</f>
        <v>USCGC BUSTED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1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54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1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54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0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54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0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54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1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54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1</v>
      </c>
      <c r="D12" s="66">
        <f>'Sign-In'!R10</f>
        <v>1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54"/>
    </row>
    <row r="13" spans="1:19" ht="14.25" customHeight="1" x14ac:dyDescent="0.25">
      <c r="A13" s="8">
        <v>7</v>
      </c>
      <c r="B13" s="66">
        <f>'Sign-In'!P11</f>
        <v>1</v>
      </c>
      <c r="C13" s="66">
        <f>'Sign-In'!Q11</f>
        <v>1</v>
      </c>
      <c r="D13" s="66">
        <f>'Sign-In'!R11</f>
        <v>1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54"/>
    </row>
    <row r="14" spans="1:19" ht="14.25" customHeight="1" x14ac:dyDescent="0.25">
      <c r="A14" s="8">
        <v>8</v>
      </c>
      <c r="B14" s="66">
        <f>'Sign-In'!P12</f>
        <v>1</v>
      </c>
      <c r="C14" s="66">
        <f>'Sign-In'!Q12</f>
        <v>1</v>
      </c>
      <c r="D14" s="66">
        <f>'Sign-In'!R12</f>
        <v>1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54"/>
    </row>
    <row r="15" spans="1:19" ht="14.25" customHeight="1" x14ac:dyDescent="0.25">
      <c r="A15" s="8">
        <v>9</v>
      </c>
      <c r="B15" s="66">
        <f>'Sign-In'!P13</f>
        <v>1</v>
      </c>
      <c r="C15" s="66">
        <f>'Sign-In'!Q13</f>
        <v>1</v>
      </c>
      <c r="D15" s="66">
        <f>'Sign-In'!R13</f>
        <v>1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54"/>
    </row>
    <row r="16" spans="1:19" ht="14.25" customHeight="1" x14ac:dyDescent="0.25">
      <c r="A16" s="8">
        <v>10</v>
      </c>
      <c r="B16" s="66">
        <f>'Sign-In'!P14</f>
        <v>1</v>
      </c>
      <c r="C16" s="66">
        <f>'Sign-In'!Q14</f>
        <v>0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54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0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54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0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54"/>
    </row>
    <row r="19" spans="1:19" ht="14.25" customHeight="1" x14ac:dyDescent="0.25">
      <c r="A19" s="8">
        <v>13</v>
      </c>
      <c r="B19" s="66">
        <f>'Sign-In'!P17</f>
        <v>0</v>
      </c>
      <c r="C19" s="66">
        <f>'Sign-In'!Q17</f>
        <v>1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54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1</v>
      </c>
      <c r="D20" s="66">
        <f>'Sign-In'!R18</f>
        <v>0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54"/>
    </row>
    <row r="21" spans="1:19" ht="14.25" customHeight="1" x14ac:dyDescent="0.25">
      <c r="A21" s="8">
        <v>15</v>
      </c>
      <c r="B21" s="66">
        <f>'Sign-In'!P19</f>
        <v>0</v>
      </c>
      <c r="C21" s="66">
        <f>'Sign-In'!Q19</f>
        <v>1</v>
      </c>
      <c r="D21" s="66">
        <f>'Sign-In'!R19</f>
        <v>0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54"/>
    </row>
    <row r="22" spans="1:19" ht="14.25" customHeight="1" x14ac:dyDescent="0.25">
      <c r="A22" s="8">
        <v>16</v>
      </c>
      <c r="B22" s="66">
        <f>'Sign-In'!P20</f>
        <v>0</v>
      </c>
      <c r="C22" s="66">
        <f>'Sign-In'!Q20</f>
        <v>1</v>
      </c>
      <c r="D22" s="66">
        <f>'Sign-In'!R20</f>
        <v>1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54"/>
    </row>
    <row r="23" spans="1:19" ht="14.25" customHeight="1" x14ac:dyDescent="0.25">
      <c r="A23" s="8">
        <v>17</v>
      </c>
      <c r="B23" s="66">
        <f>'Sign-In'!P21</f>
        <v>0</v>
      </c>
      <c r="C23" s="66">
        <f>'Sign-In'!Q21</f>
        <v>0</v>
      </c>
      <c r="D23" s="66">
        <f>'Sign-In'!R21</f>
        <v>0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54"/>
    </row>
    <row r="24" spans="1:19" ht="14.25" customHeight="1" x14ac:dyDescent="0.25">
      <c r="A24" s="8">
        <v>18</v>
      </c>
      <c r="B24" s="66">
        <f>'Sign-In'!P22</f>
        <v>0</v>
      </c>
      <c r="C24" s="66">
        <f>'Sign-In'!Q22</f>
        <v>0</v>
      </c>
      <c r="D24" s="66">
        <f>'Sign-In'!R22</f>
        <v>0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54"/>
    </row>
    <row r="25" spans="1:19" ht="14.25" customHeight="1" x14ac:dyDescent="0.25">
      <c r="A25" s="8">
        <v>19</v>
      </c>
      <c r="B25" s="66">
        <f>'Sign-In'!P23</f>
        <v>0</v>
      </c>
      <c r="C25" s="66">
        <f>'Sign-In'!Q23</f>
        <v>0</v>
      </c>
      <c r="D25" s="66">
        <f>'Sign-In'!R23</f>
        <v>0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54"/>
    </row>
    <row r="26" spans="1:19" ht="14.25" customHeight="1" x14ac:dyDescent="0.25">
      <c r="A26" s="8">
        <v>20</v>
      </c>
      <c r="B26" s="66">
        <f>'Sign-In'!P24</f>
        <v>0</v>
      </c>
      <c r="C26" s="66">
        <f>'Sign-In'!Q24</f>
        <v>1</v>
      </c>
      <c r="D26" s="66">
        <f>'Sign-In'!R24</f>
        <v>0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54"/>
    </row>
    <row r="27" spans="1:19" ht="14.25" customHeight="1" x14ac:dyDescent="0.25">
      <c r="A27" s="8">
        <v>21</v>
      </c>
      <c r="B27" s="66">
        <f>'Sign-In'!P25</f>
        <v>0</v>
      </c>
      <c r="C27" s="66">
        <f>'Sign-In'!Q25</f>
        <v>1</v>
      </c>
      <c r="D27" s="66">
        <f>'Sign-In'!R25</f>
        <v>0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54"/>
    </row>
    <row r="28" spans="1:19" ht="14.25" customHeight="1" x14ac:dyDescent="0.25">
      <c r="A28" s="8">
        <v>22</v>
      </c>
      <c r="B28" s="66">
        <f>'Sign-In'!P26</f>
        <v>0</v>
      </c>
      <c r="C28" s="66">
        <f>'Sign-In'!Q26</f>
        <v>1</v>
      </c>
      <c r="D28" s="66">
        <f>'Sign-In'!R26</f>
        <v>0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54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1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54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54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1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54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1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54"/>
    </row>
    <row r="33" spans="1:19" ht="14.25" customHeight="1" x14ac:dyDescent="0.25">
      <c r="A33" s="8">
        <v>27</v>
      </c>
      <c r="B33" s="66">
        <f>'Sign-In'!P31</f>
        <v>1</v>
      </c>
      <c r="C33" s="66">
        <f>'Sign-In'!Q31</f>
        <v>0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54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0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54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0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54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0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54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54"/>
    </row>
    <row r="38" spans="1:19" ht="11.1" customHeight="1" x14ac:dyDescent="0.25">
      <c r="A38" s="10" t="s">
        <v>8</v>
      </c>
      <c r="B38" s="13">
        <f>SUM(B7:B37)</f>
        <v>5</v>
      </c>
      <c r="C38" s="13">
        <f>SUM(C7:C37)</f>
        <v>17</v>
      </c>
      <c r="D38" s="13">
        <f>SUM(D7:D37)</f>
        <v>5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5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12.75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17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79.050000000000011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5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23.25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115.05000000000001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34" t="str">
        <f>Data!J4</f>
        <v>0002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5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12.75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17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79.050000000000011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5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23.25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115.05000000000001</v>
      </c>
      <c r="K60" s="98"/>
      <c r="L60" s="90" t="str">
        <f>L48</f>
        <v>0002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Data!E40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Data!D40</f>
        <v>0</v>
      </c>
      <c r="L4" s="185"/>
      <c r="M4" s="185"/>
      <c r="N4" s="185"/>
      <c r="O4" s="186">
        <f>Data!H40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0038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Data!E41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Data!D41</f>
        <v>0</v>
      </c>
      <c r="L4" s="185"/>
      <c r="M4" s="185"/>
      <c r="N4" s="185"/>
      <c r="O4" s="186">
        <f>Data!H41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0039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Data!E42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Data!D42</f>
        <v>0</v>
      </c>
      <c r="L4" s="185"/>
      <c r="M4" s="185"/>
      <c r="N4" s="185"/>
      <c r="O4" s="186">
        <f>Data!H42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Data!B12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0040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Data!E5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Data!D5</f>
        <v>0</v>
      </c>
      <c r="L4" s="185"/>
      <c r="M4" s="185"/>
      <c r="N4" s="185"/>
      <c r="O4" s="186">
        <f>Data!H5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Data!J5</f>
        <v>0003</v>
      </c>
      <c r="M48" s="135"/>
      <c r="N48" s="135"/>
      <c r="O48" s="135"/>
      <c r="P48" s="135"/>
      <c r="Q48" s="135"/>
      <c r="R48" s="135"/>
      <c r="S48" s="13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0003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zoomScaleNormal="100" zoomScaleSheetLayoutView="100" workbookViewId="0">
      <selection activeCell="N19" sqref="N1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Data!E6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Data!D6</f>
        <v>0</v>
      </c>
      <c r="L4" s="185"/>
      <c r="M4" s="185"/>
      <c r="N4" s="185"/>
      <c r="O4" s="186">
        <f>Data!H6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54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54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54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54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54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54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54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54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54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54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54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54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54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54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54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54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54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54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54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54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54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54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54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54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54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54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54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54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54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54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0004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zoomScaleNormal="100" zoomScaleSheetLayoutView="100" workbookViewId="0">
      <selection activeCell="F15" sqref="F1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Data!E7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Data!D7</f>
        <v>0</v>
      </c>
      <c r="L4" s="185"/>
      <c r="M4" s="185"/>
      <c r="N4" s="185"/>
      <c r="O4" s="186">
        <f>Data!H7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0005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Data!E8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Data!D8</f>
        <v>0</v>
      </c>
      <c r="L4" s="185"/>
      <c r="M4" s="185"/>
      <c r="N4" s="185"/>
      <c r="O4" s="186">
        <f>Data!H8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0006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173" t="s">
        <v>0</v>
      </c>
      <c r="B1" s="174"/>
      <c r="C1" s="175"/>
      <c r="D1" s="167" t="s">
        <v>26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9"/>
      <c r="R1" s="165" t="s">
        <v>1</v>
      </c>
      <c r="S1" s="166"/>
    </row>
    <row r="2" spans="1:19" ht="40.35" customHeight="1" x14ac:dyDescent="0.25">
      <c r="A2" s="176"/>
      <c r="B2" s="177"/>
      <c r="C2" s="178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2"/>
      <c r="R2" s="179">
        <f>Data!A15</f>
        <v>43880</v>
      </c>
      <c r="S2" s="180"/>
    </row>
    <row r="3" spans="1:19" ht="18" customHeight="1" x14ac:dyDescent="0.25">
      <c r="A3" s="173" t="s">
        <v>30</v>
      </c>
      <c r="B3" s="174"/>
      <c r="C3" s="174"/>
      <c r="D3" s="189"/>
      <c r="E3" s="2"/>
      <c r="F3" s="2"/>
      <c r="G3" s="2"/>
      <c r="H3" s="2"/>
      <c r="I3" s="2"/>
      <c r="J3" s="3"/>
      <c r="K3" s="190" t="s">
        <v>31</v>
      </c>
      <c r="L3" s="191"/>
      <c r="M3" s="191"/>
      <c r="N3" s="192"/>
      <c r="O3" s="193" t="s">
        <v>33</v>
      </c>
      <c r="P3" s="191"/>
      <c r="Q3" s="191"/>
      <c r="R3" s="4"/>
      <c r="S3" s="5"/>
    </row>
    <row r="4" spans="1:19" ht="31.15" customHeight="1" x14ac:dyDescent="0.25">
      <c r="A4" s="181">
        <f>Data!E9</f>
        <v>0</v>
      </c>
      <c r="B4" s="182"/>
      <c r="C4" s="182"/>
      <c r="D4" s="182"/>
      <c r="E4" s="182"/>
      <c r="F4" s="182"/>
      <c r="G4" s="182"/>
      <c r="H4" s="182"/>
      <c r="I4" s="182"/>
      <c r="J4" s="183"/>
      <c r="K4" s="184">
        <f>Data!D9</f>
        <v>0</v>
      </c>
      <c r="L4" s="185"/>
      <c r="M4" s="185"/>
      <c r="N4" s="185"/>
      <c r="O4" s="186">
        <f>Data!H9</f>
        <v>0</v>
      </c>
      <c r="P4" s="187"/>
      <c r="Q4" s="187"/>
      <c r="R4" s="187"/>
      <c r="S4" s="188"/>
    </row>
    <row r="5" spans="1:19" ht="12.75" customHeight="1" x14ac:dyDescent="0.25">
      <c r="A5" s="158" t="s">
        <v>25</v>
      </c>
      <c r="B5" s="160" t="s">
        <v>32</v>
      </c>
      <c r="C5" s="160"/>
      <c r="D5" s="160"/>
      <c r="E5" s="160"/>
      <c r="F5" s="160"/>
      <c r="G5" s="160"/>
      <c r="H5" s="160"/>
      <c r="I5" s="161" t="s">
        <v>3</v>
      </c>
      <c r="J5" s="162" t="s">
        <v>2</v>
      </c>
      <c r="K5" s="164" t="s">
        <v>83</v>
      </c>
      <c r="L5" s="164"/>
      <c r="M5" s="164"/>
      <c r="N5" s="164"/>
      <c r="O5" s="164"/>
      <c r="P5" s="164"/>
      <c r="Q5" s="164"/>
      <c r="R5" s="152" t="s">
        <v>3</v>
      </c>
      <c r="S5" s="153" t="s">
        <v>4</v>
      </c>
    </row>
    <row r="6" spans="1:19" ht="20.25" customHeight="1" x14ac:dyDescent="0.25">
      <c r="A6" s="15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52" t="s">
        <v>3</v>
      </c>
      <c r="J6" s="16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52" t="s">
        <v>3</v>
      </c>
      <c r="S6" s="154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54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54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54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54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54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54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54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54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54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54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54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54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54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54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54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54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54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54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54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54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54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54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54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54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54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54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54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54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54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54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54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55"/>
    </row>
    <row r="39" spans="1:19" ht="11.1" customHeight="1" x14ac:dyDescent="0.25">
      <c r="A39" s="156" t="s">
        <v>9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00" t="s">
        <v>10</v>
      </c>
      <c r="M39" s="100"/>
      <c r="N39" s="100"/>
      <c r="O39" s="100"/>
      <c r="P39" s="100"/>
      <c r="Q39" s="100"/>
      <c r="R39" s="100"/>
      <c r="S39" s="102"/>
    </row>
    <row r="40" spans="1:19" ht="11.1" customHeight="1" x14ac:dyDescent="0.25">
      <c r="A40" s="112" t="s">
        <v>11</v>
      </c>
      <c r="B40" s="113"/>
      <c r="C40" s="113"/>
      <c r="D40" s="113" t="s">
        <v>12</v>
      </c>
      <c r="E40" s="113"/>
      <c r="F40" s="93" t="s">
        <v>32</v>
      </c>
      <c r="G40" s="94"/>
      <c r="H40" s="93" t="s">
        <v>83</v>
      </c>
      <c r="I40" s="94"/>
      <c r="J40" s="113" t="s">
        <v>14</v>
      </c>
      <c r="K40" s="113"/>
      <c r="L40" s="100" t="s">
        <v>10</v>
      </c>
      <c r="M40" s="105"/>
      <c r="N40" s="105"/>
      <c r="O40" s="105"/>
      <c r="P40" s="105"/>
      <c r="Q40" s="105"/>
      <c r="R40" s="105"/>
      <c r="S40" s="106"/>
    </row>
    <row r="41" spans="1:19" ht="11.1" customHeight="1" x14ac:dyDescent="0.25">
      <c r="A41" s="99" t="s">
        <v>15</v>
      </c>
      <c r="B41" s="100"/>
      <c r="C41" s="100"/>
      <c r="D41" s="13">
        <f>SUM(B7:B37)</f>
        <v>0</v>
      </c>
      <c r="E41" s="13">
        <f>K38</f>
        <v>0</v>
      </c>
      <c r="F41" s="109">
        <f>Data!B9</f>
        <v>2.5499999999999998</v>
      </c>
      <c r="G41" s="109"/>
      <c r="H41" s="109">
        <f>Data!B3</f>
        <v>4.0999999999999996</v>
      </c>
      <c r="I41" s="109"/>
      <c r="J41" s="149">
        <f>(D41*F41)+(E41*H41)</f>
        <v>0</v>
      </c>
      <c r="K41" s="150"/>
      <c r="L41" s="143" t="s">
        <v>16</v>
      </c>
      <c r="M41" s="144"/>
      <c r="N41" s="144"/>
      <c r="O41" s="144"/>
      <c r="P41" s="144"/>
      <c r="Q41" s="144"/>
      <c r="R41" s="144"/>
      <c r="S41" s="145"/>
    </row>
    <row r="42" spans="1:19" ht="11.1" customHeight="1" x14ac:dyDescent="0.25">
      <c r="A42" s="99" t="s">
        <v>17</v>
      </c>
      <c r="B42" s="100"/>
      <c r="C42" s="100"/>
      <c r="D42" s="13">
        <f>SUM(C7:C37)</f>
        <v>0</v>
      </c>
      <c r="E42" s="13">
        <f>L38</f>
        <v>0</v>
      </c>
      <c r="F42" s="109">
        <f>Data!B10</f>
        <v>4.6500000000000004</v>
      </c>
      <c r="G42" s="109"/>
      <c r="H42" s="109">
        <f>Data!B4</f>
        <v>7.7</v>
      </c>
      <c r="I42" s="109"/>
      <c r="J42" s="109">
        <f>(D42*F42)+(E42*H42)</f>
        <v>0</v>
      </c>
      <c r="K42" s="109"/>
      <c r="L42" s="137"/>
      <c r="M42" s="138"/>
      <c r="N42" s="138"/>
      <c r="O42" s="138"/>
      <c r="P42" s="138"/>
      <c r="Q42" s="138"/>
      <c r="R42" s="138"/>
      <c r="S42" s="139"/>
    </row>
    <row r="43" spans="1:19" ht="11.1" customHeight="1" x14ac:dyDescent="0.25">
      <c r="A43" s="99" t="s">
        <v>18</v>
      </c>
      <c r="B43" s="100"/>
      <c r="C43" s="100"/>
      <c r="D43" s="13">
        <f>SUM(D7:D37)</f>
        <v>0</v>
      </c>
      <c r="E43" s="13">
        <f>M38</f>
        <v>0</v>
      </c>
      <c r="F43" s="109">
        <f>Data!B11</f>
        <v>4.6500000000000004</v>
      </c>
      <c r="G43" s="109"/>
      <c r="H43" s="109">
        <f>Data!B5</f>
        <v>7.7</v>
      </c>
      <c r="I43" s="109"/>
      <c r="J43" s="109">
        <f>(D43*F43)+(E43*H43)</f>
        <v>0</v>
      </c>
      <c r="K43" s="109"/>
      <c r="L43" s="140"/>
      <c r="M43" s="141"/>
      <c r="N43" s="141"/>
      <c r="O43" s="141"/>
      <c r="P43" s="141"/>
      <c r="Q43" s="141"/>
      <c r="R43" s="141"/>
      <c r="S43" s="142"/>
    </row>
    <row r="44" spans="1:19" ht="11.1" customHeight="1" x14ac:dyDescent="0.25">
      <c r="A44" s="99" t="s">
        <v>23</v>
      </c>
      <c r="B44" s="100"/>
      <c r="C44" s="100"/>
      <c r="D44" s="13">
        <f>SUM(E7:E37)</f>
        <v>0</v>
      </c>
      <c r="E44" s="13">
        <f>N38</f>
        <v>0</v>
      </c>
      <c r="F44" s="109">
        <f>Data!B12</f>
        <v>0</v>
      </c>
      <c r="G44" s="109"/>
      <c r="H44" s="109">
        <f>Data!B6</f>
        <v>0</v>
      </c>
      <c r="I44" s="109"/>
      <c r="J44" s="109">
        <f>(D44*F44)+(E44*H44)</f>
        <v>0</v>
      </c>
      <c r="K44" s="109"/>
      <c r="L44" s="143" t="s">
        <v>19</v>
      </c>
      <c r="M44" s="144"/>
      <c r="N44" s="144"/>
      <c r="O44" s="144"/>
      <c r="P44" s="144"/>
      <c r="Q44" s="144"/>
      <c r="R44" s="144"/>
      <c r="S44" s="145"/>
    </row>
    <row r="45" spans="1:19" ht="11.1" customHeight="1" x14ac:dyDescent="0.25">
      <c r="A45" s="99" t="s">
        <v>28</v>
      </c>
      <c r="B45" s="100"/>
      <c r="C45" s="100"/>
      <c r="D45" s="64">
        <f>F38</f>
        <v>0</v>
      </c>
      <c r="E45" s="16"/>
      <c r="F45" s="146">
        <v>1</v>
      </c>
      <c r="G45" s="147"/>
      <c r="H45" s="148"/>
      <c r="I45" s="148"/>
      <c r="J45" s="149">
        <f>(D45*F45)</f>
        <v>0</v>
      </c>
      <c r="K45" s="150"/>
      <c r="L45" s="137"/>
      <c r="M45" s="138"/>
      <c r="N45" s="138"/>
      <c r="O45" s="138"/>
      <c r="P45" s="138"/>
      <c r="Q45" s="138"/>
      <c r="R45" s="138"/>
      <c r="S45" s="139"/>
    </row>
    <row r="46" spans="1:19" ht="11.1" customHeight="1" x14ac:dyDescent="0.25">
      <c r="A46" s="99"/>
      <c r="B46" s="100"/>
      <c r="C46" s="100"/>
      <c r="D46" s="17"/>
      <c r="E46" s="17"/>
      <c r="F46" s="151"/>
      <c r="G46" s="151"/>
      <c r="H46" s="151"/>
      <c r="I46" s="151"/>
      <c r="J46" s="151"/>
      <c r="K46" s="151"/>
      <c r="L46" s="140"/>
      <c r="M46" s="141"/>
      <c r="N46" s="141"/>
      <c r="O46" s="141"/>
      <c r="P46" s="141"/>
      <c r="Q46" s="141"/>
      <c r="R46" s="141"/>
      <c r="S46" s="142"/>
    </row>
    <row r="47" spans="1:19" ht="10.5" customHeight="1" x14ac:dyDescent="0.25">
      <c r="A47" s="122" t="s">
        <v>21</v>
      </c>
      <c r="B47" s="123"/>
      <c r="C47" s="123"/>
      <c r="D47" s="123"/>
      <c r="E47" s="123"/>
      <c r="F47" s="123"/>
      <c r="G47" s="123"/>
      <c r="H47" s="123"/>
      <c r="I47" s="124"/>
      <c r="J47" s="128">
        <f>SUM(J41:K45)</f>
        <v>0</v>
      </c>
      <c r="K47" s="129"/>
      <c r="L47" s="132" t="s">
        <v>27</v>
      </c>
      <c r="M47" s="88"/>
      <c r="N47" s="88"/>
      <c r="O47" s="88"/>
      <c r="P47" s="88"/>
      <c r="Q47" s="88"/>
      <c r="R47" s="88"/>
      <c r="S47" s="133"/>
    </row>
    <row r="48" spans="1:19" ht="18.75" customHeight="1" x14ac:dyDescent="0.25">
      <c r="A48" s="125"/>
      <c r="B48" s="126"/>
      <c r="C48" s="126"/>
      <c r="D48" s="126"/>
      <c r="E48" s="126"/>
      <c r="F48" s="126"/>
      <c r="G48" s="126"/>
      <c r="H48" s="126"/>
      <c r="I48" s="127"/>
      <c r="J48" s="130"/>
      <c r="K48" s="131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16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8"/>
    </row>
    <row r="50" spans="1:19" ht="11.1" customHeight="1" x14ac:dyDescent="0.25">
      <c r="A50" s="119"/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1"/>
    </row>
    <row r="51" spans="1:19" ht="11.1" customHeight="1" x14ac:dyDescent="0.25">
      <c r="A51" s="110" t="s">
        <v>22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00" t="s">
        <v>1</v>
      </c>
      <c r="M51" s="100"/>
      <c r="N51" s="100"/>
      <c r="O51" s="100"/>
      <c r="P51" s="100"/>
      <c r="Q51" s="100"/>
      <c r="R51" s="100"/>
      <c r="S51" s="102"/>
    </row>
    <row r="52" spans="1:19" ht="11.1" customHeight="1" x14ac:dyDescent="0.25">
      <c r="A52" s="112" t="s">
        <v>11</v>
      </c>
      <c r="B52" s="113"/>
      <c r="C52" s="113"/>
      <c r="D52" s="113" t="s">
        <v>12</v>
      </c>
      <c r="E52" s="113"/>
      <c r="F52" s="114" t="s">
        <v>13</v>
      </c>
      <c r="G52" s="114"/>
      <c r="H52" s="114"/>
      <c r="I52" s="114"/>
      <c r="J52" s="115" t="s">
        <v>14</v>
      </c>
      <c r="K52" s="115"/>
      <c r="L52" s="100" t="s">
        <v>1</v>
      </c>
      <c r="M52" s="105"/>
      <c r="N52" s="105"/>
      <c r="O52" s="105"/>
      <c r="P52" s="105"/>
      <c r="Q52" s="105"/>
      <c r="R52" s="105"/>
      <c r="S52" s="106"/>
    </row>
    <row r="53" spans="1:19" ht="11.1" customHeight="1" x14ac:dyDescent="0.25">
      <c r="A53" s="99" t="s">
        <v>15</v>
      </c>
      <c r="B53" s="100"/>
      <c r="C53" s="100"/>
      <c r="D53" s="13">
        <f t="shared" ref="D53:F56" si="0">D41</f>
        <v>0</v>
      </c>
      <c r="E53" s="13">
        <f t="shared" si="0"/>
        <v>0</v>
      </c>
      <c r="F53" s="109">
        <f t="shared" si="0"/>
        <v>2.5499999999999998</v>
      </c>
      <c r="G53" s="101"/>
      <c r="H53" s="109">
        <f>H41</f>
        <v>4.0999999999999996</v>
      </c>
      <c r="I53" s="101"/>
      <c r="J53" s="109">
        <f>J41</f>
        <v>0</v>
      </c>
      <c r="K53" s="101"/>
      <c r="L53" s="100" t="s">
        <v>10</v>
      </c>
      <c r="M53" s="100"/>
      <c r="N53" s="100"/>
      <c r="O53" s="100"/>
      <c r="P53" s="100"/>
      <c r="Q53" s="100"/>
      <c r="R53" s="100"/>
      <c r="S53" s="102"/>
    </row>
    <row r="54" spans="1:19" ht="11.1" customHeight="1" x14ac:dyDescent="0.25">
      <c r="A54" s="99" t="s">
        <v>17</v>
      </c>
      <c r="B54" s="100"/>
      <c r="C54" s="100"/>
      <c r="D54" s="13">
        <f t="shared" si="0"/>
        <v>0</v>
      </c>
      <c r="E54" s="13">
        <f t="shared" si="0"/>
        <v>0</v>
      </c>
      <c r="F54" s="109">
        <f t="shared" si="0"/>
        <v>4.6500000000000004</v>
      </c>
      <c r="G54" s="101"/>
      <c r="H54" s="109">
        <f>H42</f>
        <v>7.7</v>
      </c>
      <c r="I54" s="101"/>
      <c r="J54" s="109">
        <f>J42</f>
        <v>0</v>
      </c>
      <c r="K54" s="101"/>
      <c r="L54" s="100" t="s">
        <v>10</v>
      </c>
      <c r="M54" s="103"/>
      <c r="N54" s="103"/>
      <c r="O54" s="103"/>
      <c r="P54" s="103"/>
      <c r="Q54" s="103"/>
      <c r="R54" s="103"/>
      <c r="S54" s="104"/>
    </row>
    <row r="55" spans="1:19" ht="11.1" customHeight="1" x14ac:dyDescent="0.25">
      <c r="A55" s="99" t="s">
        <v>18</v>
      </c>
      <c r="B55" s="100"/>
      <c r="C55" s="100"/>
      <c r="D55" s="13">
        <f t="shared" si="0"/>
        <v>0</v>
      </c>
      <c r="E55" s="13">
        <f t="shared" si="0"/>
        <v>0</v>
      </c>
      <c r="F55" s="109">
        <f t="shared" si="0"/>
        <v>4.6500000000000004</v>
      </c>
      <c r="G55" s="101"/>
      <c r="H55" s="109">
        <f>H43</f>
        <v>7.7</v>
      </c>
      <c r="I55" s="101"/>
      <c r="J55" s="109">
        <f>J43</f>
        <v>0</v>
      </c>
      <c r="K55" s="101"/>
      <c r="L55" s="100" t="s">
        <v>10</v>
      </c>
      <c r="M55" s="105"/>
      <c r="N55" s="105"/>
      <c r="O55" s="105"/>
      <c r="P55" s="105"/>
      <c r="Q55" s="105"/>
      <c r="R55" s="105"/>
      <c r="S55" s="106"/>
    </row>
    <row r="56" spans="1:19" ht="11.1" customHeight="1" x14ac:dyDescent="0.25">
      <c r="A56" s="99" t="s">
        <v>23</v>
      </c>
      <c r="B56" s="100"/>
      <c r="C56" s="100"/>
      <c r="D56" s="13">
        <f t="shared" si="0"/>
        <v>0</v>
      </c>
      <c r="E56" s="13">
        <f t="shared" si="0"/>
        <v>0</v>
      </c>
      <c r="F56" s="109">
        <f t="shared" si="0"/>
        <v>0</v>
      </c>
      <c r="G56" s="101"/>
      <c r="H56" s="109">
        <f>H44</f>
        <v>0</v>
      </c>
      <c r="I56" s="101"/>
      <c r="J56" s="109">
        <f>J44</f>
        <v>0</v>
      </c>
      <c r="K56" s="101"/>
      <c r="L56" s="100" t="s">
        <v>19</v>
      </c>
      <c r="M56" s="100"/>
      <c r="N56" s="100"/>
      <c r="O56" s="100"/>
      <c r="P56" s="100"/>
      <c r="Q56" s="100"/>
      <c r="R56" s="100"/>
      <c r="S56" s="102"/>
    </row>
    <row r="57" spans="1:19" ht="18" customHeight="1" x14ac:dyDescent="0.25">
      <c r="A57" s="99" t="s">
        <v>29</v>
      </c>
      <c r="B57" s="100"/>
      <c r="C57" s="100"/>
      <c r="D57" s="13">
        <f>D45</f>
        <v>0</v>
      </c>
      <c r="E57" s="14"/>
      <c r="F57" s="109">
        <f>F45</f>
        <v>1</v>
      </c>
      <c r="G57" s="109"/>
      <c r="H57" s="108"/>
      <c r="I57" s="108"/>
      <c r="J57" s="109">
        <f>J45</f>
        <v>0</v>
      </c>
      <c r="K57" s="101"/>
      <c r="L57" s="100" t="s">
        <v>19</v>
      </c>
      <c r="M57" s="103"/>
      <c r="N57" s="103"/>
      <c r="O57" s="103"/>
      <c r="P57" s="103"/>
      <c r="Q57" s="103"/>
      <c r="R57" s="103"/>
      <c r="S57" s="104"/>
    </row>
    <row r="58" spans="1:19" ht="15" customHeight="1" x14ac:dyDescent="0.25">
      <c r="A58" s="99"/>
      <c r="B58" s="100"/>
      <c r="C58" s="100"/>
      <c r="D58" s="13"/>
      <c r="E58" s="13"/>
      <c r="F58" s="101"/>
      <c r="G58" s="101"/>
      <c r="H58" s="101"/>
      <c r="I58" s="101"/>
      <c r="J58" s="101"/>
      <c r="K58" s="101"/>
      <c r="L58" s="100" t="s">
        <v>19</v>
      </c>
      <c r="M58" s="105"/>
      <c r="N58" s="105"/>
      <c r="O58" s="105"/>
      <c r="P58" s="105"/>
      <c r="Q58" s="105"/>
      <c r="R58" s="105"/>
      <c r="S58" s="106"/>
    </row>
    <row r="59" spans="1:19" ht="15.75" customHeight="1" x14ac:dyDescent="0.25">
      <c r="A59" s="99"/>
      <c r="B59" s="100"/>
      <c r="C59" s="100"/>
      <c r="D59" s="13"/>
      <c r="E59" s="13"/>
      <c r="F59" s="101"/>
      <c r="G59" s="101"/>
      <c r="H59" s="101"/>
      <c r="I59" s="101"/>
      <c r="J59" s="101"/>
      <c r="K59" s="101"/>
      <c r="L59" s="87" t="s">
        <v>20</v>
      </c>
      <c r="M59" s="88"/>
      <c r="N59" s="88"/>
      <c r="O59" s="88"/>
      <c r="P59" s="88"/>
      <c r="Q59" s="88"/>
      <c r="R59" s="88"/>
      <c r="S59" s="89"/>
    </row>
    <row r="60" spans="1:19" ht="20.25" customHeight="1" x14ac:dyDescent="0.25">
      <c r="A60" s="95" t="s">
        <v>21</v>
      </c>
      <c r="B60" s="96"/>
      <c r="C60" s="96"/>
      <c r="D60" s="96"/>
      <c r="E60" s="96"/>
      <c r="F60" s="96"/>
      <c r="G60" s="96"/>
      <c r="H60" s="96"/>
      <c r="I60" s="96"/>
      <c r="J60" s="97">
        <f>J47</f>
        <v>0</v>
      </c>
      <c r="K60" s="98"/>
      <c r="L60" s="90" t="str">
        <f>L48</f>
        <v>0007</v>
      </c>
      <c r="M60" s="91"/>
      <c r="N60" s="91"/>
      <c r="O60" s="91"/>
      <c r="P60" s="91"/>
      <c r="Q60" s="91"/>
      <c r="R60" s="91"/>
      <c r="S60" s="92"/>
    </row>
  </sheetData>
  <sheetProtection password="C12C" sheet="1" objects="1" scenarios="1" selectLockedCells="1"/>
  <mergeCells count="98">
    <mergeCell ref="A1:C2"/>
    <mergeCell ref="D1:Q2"/>
    <mergeCell ref="R1:S1"/>
    <mergeCell ref="R2:S2"/>
    <mergeCell ref="A3:D3"/>
    <mergeCell ref="K3:N3"/>
    <mergeCell ref="O3:Q3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39:K39"/>
    <mergeCell ref="L39:S40"/>
    <mergeCell ref="A40:C40"/>
    <mergeCell ref="D40:E40"/>
    <mergeCell ref="F40:G40"/>
    <mergeCell ref="H40:I40"/>
    <mergeCell ref="J40:K40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41:C41"/>
    <mergeCell ref="F41:G41"/>
    <mergeCell ref="H41:I41"/>
    <mergeCell ref="J41:K41"/>
    <mergeCell ref="L41:S41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F56:G56"/>
    <mergeCell ref="H56:I56"/>
    <mergeCell ref="J56:K56"/>
    <mergeCell ref="A60:I60"/>
    <mergeCell ref="J60:K60"/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</mergeCells>
  <pageMargins left="0" right="0" top="0" bottom="0" header="0.5" footer="1.04"/>
  <pageSetup scale="92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CC771BF08B47469C88789E54D4EDEB" ma:contentTypeVersion="0" ma:contentTypeDescription="Create a new document." ma:contentTypeScope="" ma:versionID="f4ca0c8b1f2c8d36716103f87894d2a8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DC3HDHFYPPD6-138-12</_dlc_DocId>
    <_dlc_DocIdUrl xmlns="b9d87d8e-2e07-46b2-92a5-8b8b5755d768">
      <Url>https://cg.portal.uscg.mil/communities/erats/CS/_layouts/DocIdRedir.aspx?ID=DC3HDHFYPPD6-138-12</Url>
      <Description>DC3HDHFYPPD6-138-12</Description>
    </_dlc_DocIdUrl>
  </documentManagement>
</p:properties>
</file>

<file path=customXml/itemProps1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05E43F-5ABC-45BD-9F05-3C90667640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b9d87d8e-2e07-46b2-92a5-8b8b5755d76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Gregory</cp:lastModifiedBy>
  <cp:lastPrinted>2015-07-29T21:56:30Z</cp:lastPrinted>
  <dcterms:created xsi:type="dcterms:W3CDTF">2014-04-17T04:36:31Z</dcterms:created>
  <dcterms:modified xsi:type="dcterms:W3CDTF">2020-05-13T16:35:22Z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0x0101007BCC771BF08B47469C88789E54D4EDEB</vt:lpwstr>
  </property>
  <property fmtid="{D5CDD505-2E9C-101B-9397-08002B2CF9AE}" pid="3" name="_dlc_DocIdItemGuid">
    <vt:lpwstr>b712b282-5b7a-4831-977a-341e6bc06030</vt:lpwstr>
  </property>
</Properties>
</file>